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845"/>
  </bookViews>
  <sheets>
    <sheet name="Taul1" sheetId="1" r:id="rId1"/>
  </sheets>
  <calcPr calcId="145621"/>
</workbook>
</file>

<file path=xl/calcChain.xml><?xml version="1.0" encoding="utf-8"?>
<calcChain xmlns="http://schemas.openxmlformats.org/spreadsheetml/2006/main">
  <c r="BD18" i="1" l="1"/>
  <c r="BF18" i="1" s="1"/>
  <c r="AW18" i="1"/>
  <c r="AP18" i="1"/>
  <c r="AQ18" i="1" s="1"/>
  <c r="AI18" i="1"/>
  <c r="AK18" i="1" s="1"/>
  <c r="AB18" i="1"/>
  <c r="AD18" i="1" s="1"/>
  <c r="U18" i="1"/>
  <c r="N18" i="1"/>
  <c r="G18" i="1"/>
  <c r="H18" i="1" s="1"/>
  <c r="G17" i="1"/>
  <c r="F17" i="1"/>
  <c r="E17" i="1"/>
  <c r="D17" i="1"/>
  <c r="C17" i="1"/>
  <c r="N17" i="1"/>
  <c r="M17" i="1"/>
  <c r="O17" i="1" s="1"/>
  <c r="L17" i="1"/>
  <c r="K17" i="1"/>
  <c r="J17" i="1"/>
  <c r="U17" i="1"/>
  <c r="V17" i="1" s="1"/>
  <c r="T17" i="1"/>
  <c r="S17" i="1"/>
  <c r="R17" i="1"/>
  <c r="Q17" i="1"/>
  <c r="AB17" i="1"/>
  <c r="AA17" i="1"/>
  <c r="Z17" i="1"/>
  <c r="Y17" i="1"/>
  <c r="X17" i="1"/>
  <c r="AI17" i="1"/>
  <c r="AH17" i="1"/>
  <c r="AG17" i="1"/>
  <c r="AF17" i="1"/>
  <c r="AE17" i="1"/>
  <c r="AP17" i="1"/>
  <c r="AO17" i="1"/>
  <c r="AN17" i="1"/>
  <c r="AM17" i="1"/>
  <c r="AL17" i="1"/>
  <c r="AW17" i="1"/>
  <c r="AV17" i="1"/>
  <c r="AX17" i="1" s="1"/>
  <c r="AU17" i="1"/>
  <c r="AT17" i="1"/>
  <c r="AS17" i="1"/>
  <c r="BC17" i="1"/>
  <c r="BB17" i="1"/>
  <c r="BA17" i="1"/>
  <c r="AZ17" i="1"/>
  <c r="BD17" i="1"/>
  <c r="AD17" i="1" s="1"/>
  <c r="BE18" i="1"/>
  <c r="BF16" i="1"/>
  <c r="BE16" i="1"/>
  <c r="BF15" i="1"/>
  <c r="BE15" i="1"/>
  <c r="BF14" i="1"/>
  <c r="BE14" i="1"/>
  <c r="BF13" i="1"/>
  <c r="BE13" i="1"/>
  <c r="BF12" i="1"/>
  <c r="BE12" i="1"/>
  <c r="BF11" i="1"/>
  <c r="BE11" i="1"/>
  <c r="BF10" i="1"/>
  <c r="BE10" i="1"/>
  <c r="BF9" i="1"/>
  <c r="BE9" i="1"/>
  <c r="BF8" i="1"/>
  <c r="BE8" i="1"/>
  <c r="BF7" i="1"/>
  <c r="BE7" i="1"/>
  <c r="BF6" i="1"/>
  <c r="BE6" i="1"/>
  <c r="BF5" i="1"/>
  <c r="BE5" i="1"/>
  <c r="AX18" i="1"/>
  <c r="AY16" i="1"/>
  <c r="AX16" i="1"/>
  <c r="AY15" i="1"/>
  <c r="AX15" i="1"/>
  <c r="AY14" i="1"/>
  <c r="AX14" i="1"/>
  <c r="AY13" i="1"/>
  <c r="AX13" i="1"/>
  <c r="AY12" i="1"/>
  <c r="AX12" i="1"/>
  <c r="AY11" i="1"/>
  <c r="AX11" i="1"/>
  <c r="AY10" i="1"/>
  <c r="AX10" i="1"/>
  <c r="AY9" i="1"/>
  <c r="AX9" i="1"/>
  <c r="AY8" i="1"/>
  <c r="AX8" i="1"/>
  <c r="AY7" i="1"/>
  <c r="AX7" i="1"/>
  <c r="AY6" i="1"/>
  <c r="AX6" i="1"/>
  <c r="AY5" i="1"/>
  <c r="AX5" i="1"/>
  <c r="AQ17" i="1"/>
  <c r="AR16" i="1"/>
  <c r="AQ16" i="1"/>
  <c r="AR15" i="1"/>
  <c r="AQ15" i="1"/>
  <c r="AR14" i="1"/>
  <c r="AQ14" i="1"/>
  <c r="AR13" i="1"/>
  <c r="AQ13" i="1"/>
  <c r="AR12" i="1"/>
  <c r="AQ12" i="1"/>
  <c r="AR11" i="1"/>
  <c r="AQ11" i="1"/>
  <c r="AR10" i="1"/>
  <c r="AQ10" i="1"/>
  <c r="AR9" i="1"/>
  <c r="AQ9" i="1"/>
  <c r="AR8" i="1"/>
  <c r="AQ8" i="1"/>
  <c r="AR7" i="1"/>
  <c r="AQ7" i="1"/>
  <c r="AR6" i="1"/>
  <c r="AQ6" i="1"/>
  <c r="AR5" i="1"/>
  <c r="AQ5" i="1"/>
  <c r="AK16" i="1"/>
  <c r="AJ16" i="1"/>
  <c r="AK15" i="1"/>
  <c r="AJ15" i="1"/>
  <c r="AK14" i="1"/>
  <c r="AJ14" i="1"/>
  <c r="AK13" i="1"/>
  <c r="AJ13" i="1"/>
  <c r="AK12" i="1"/>
  <c r="AJ12" i="1"/>
  <c r="AK11" i="1"/>
  <c r="AJ11" i="1"/>
  <c r="AK10" i="1"/>
  <c r="AJ10" i="1"/>
  <c r="AK9" i="1"/>
  <c r="AJ9" i="1"/>
  <c r="AK8" i="1"/>
  <c r="AJ8" i="1"/>
  <c r="AK7" i="1"/>
  <c r="AJ7" i="1"/>
  <c r="AK6" i="1"/>
  <c r="AJ6" i="1"/>
  <c r="AK5" i="1"/>
  <c r="AJ5" i="1"/>
  <c r="AC18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V18" i="1"/>
  <c r="W16" i="1"/>
  <c r="V16" i="1"/>
  <c r="W15" i="1"/>
  <c r="V15" i="1"/>
  <c r="W14" i="1"/>
  <c r="V14" i="1"/>
  <c r="W13" i="1"/>
  <c r="V13" i="1"/>
  <c r="W12" i="1"/>
  <c r="V12" i="1"/>
  <c r="W11" i="1"/>
  <c r="V11" i="1"/>
  <c r="W10" i="1"/>
  <c r="V10" i="1"/>
  <c r="W9" i="1"/>
  <c r="V9" i="1"/>
  <c r="W8" i="1"/>
  <c r="V8" i="1"/>
  <c r="W7" i="1"/>
  <c r="V7" i="1"/>
  <c r="W6" i="1"/>
  <c r="V6" i="1"/>
  <c r="W5" i="1"/>
  <c r="V5" i="1"/>
  <c r="P18" i="1"/>
  <c r="O18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I16" i="1"/>
  <c r="I15" i="1"/>
  <c r="I14" i="1"/>
  <c r="I13" i="1"/>
  <c r="I12" i="1"/>
  <c r="I11" i="1"/>
  <c r="I10" i="1"/>
  <c r="I9" i="1"/>
  <c r="I8" i="1"/>
  <c r="I7" i="1"/>
  <c r="I6" i="1"/>
  <c r="I5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AJ17" i="1" l="1"/>
  <c r="AC17" i="1"/>
  <c r="AY18" i="1"/>
  <c r="I18" i="1"/>
  <c r="AR18" i="1"/>
  <c r="W18" i="1"/>
  <c r="AJ18" i="1"/>
  <c r="W17" i="1"/>
  <c r="AK17" i="1"/>
  <c r="AY17" i="1"/>
  <c r="I17" i="1"/>
  <c r="BE17" i="1"/>
  <c r="P17" i="1"/>
  <c r="AR17" i="1"/>
  <c r="BF17" i="1"/>
</calcChain>
</file>

<file path=xl/sharedStrings.xml><?xml version="1.0" encoding="utf-8"?>
<sst xmlns="http://schemas.openxmlformats.org/spreadsheetml/2006/main" count="50" uniqueCount="36">
  <si>
    <t>Teollisuus</t>
  </si>
  <si>
    <t>Rakentaminen</t>
  </si>
  <si>
    <t>Rahoitus- ja vakuutustoiminta</t>
  </si>
  <si>
    <t>Terveys- ja sosiaalipalvelut</t>
  </si>
  <si>
    <t>Yhteensä</t>
  </si>
  <si>
    <t>Toimialakoodi</t>
  </si>
  <si>
    <t>10-33</t>
  </si>
  <si>
    <t>41-43</t>
  </si>
  <si>
    <t>45-47</t>
  </si>
  <si>
    <t>64-66</t>
  </si>
  <si>
    <t>86-88</t>
  </si>
  <si>
    <t>muutos(%)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</si>
  <si>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</si>
  <si>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</si>
  <si>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</si>
  <si>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</si>
  <si>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</si>
  <si>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</si>
  <si>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</si>
  <si>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</si>
  <si>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</si>
  <si>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</si>
  <si>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</si>
  <si>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</si>
  <si>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</si>
  <si>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</si>
  <si>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</t>
  </si>
  <si>
    <t>Tukku- ja vähittäiskauppa, moottoriajoneuvojen ja moottoripyörien korjaus</t>
  </si>
  <si>
    <t>osuus(%)</t>
  </si>
  <si>
    <t>Arvonlisäveron bruttokertymä</t>
  </si>
  <si>
    <t>osuus(%) = toimialan osuus kaikista arvonlisäveron tilityksistä</t>
  </si>
  <si>
    <t>Julkinen hallinto ja maanpuolustus, pakollinen sosiaalivakuutus</t>
  </si>
  <si>
    <t>84</t>
  </si>
  <si>
    <t>Toimialaluokitus perustuu yritysten itsensä Verohallinnolle ilmoittamiin tietoihin.</t>
  </si>
  <si>
    <t>Kumulatiivinen</t>
  </si>
  <si>
    <t>muutos(%) = muutos vuodesta 2014 vuoteen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</si>
</sst>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7" x14ac:knownFonts="1"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3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165" fontId="3" fillId="0" borderId="9" xfId="0" applyNumberFormat="1" applyFont="1" applyBorder="1"/>
    <xf numFmtId="164" fontId="3" fillId="0" borderId="10" xfId="0" applyNumberFormat="1" applyFont="1" applyBorder="1"/>
    <xf numFmtId="0" fontId="3" fillId="4" borderId="11" xfId="0" applyFont="1" applyFill="1" applyBorder="1"/>
    <xf numFmtId="164" fontId="3" fillId="4" borderId="12" xfId="0" applyNumberFormat="1" applyFont="1" applyFill="1" applyBorder="1"/>
    <xf numFmtId="164" fontId="3" fillId="4" borderId="13" xfId="0" applyNumberFormat="1" applyFont="1" applyFill="1" applyBorder="1"/>
    <xf numFmtId="165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3" fillId="0" borderId="11" xfId="0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5" fontId="3" fillId="0" borderId="13" xfId="0" applyNumberFormat="1" applyFont="1" applyBorder="1"/>
    <xf numFmtId="164" fontId="3" fillId="0" borderId="14" xfId="0" applyNumberFormat="1" applyFont="1" applyBorder="1"/>
    <xf numFmtId="0" fontId="3" fillId="4" borderId="15" xfId="0" applyFont="1" applyFill="1" applyBorder="1"/>
    <xf numFmtId="0" fontId="3" fillId="5" borderId="16" xfId="0" applyFont="1" applyFill="1" applyBorder="1"/>
    <xf numFmtId="164" fontId="3" fillId="5" borderId="17" xfId="0" applyNumberFormat="1" applyFont="1" applyFill="1" applyBorder="1"/>
    <xf numFmtId="164" fontId="3" fillId="5" borderId="18" xfId="0" applyNumberFormat="1" applyFont="1" applyFill="1" applyBorder="1"/>
    <xf numFmtId="165" fontId="3" fillId="5" borderId="18" xfId="0" applyNumberFormat="1" applyFont="1" applyFill="1" applyBorder="1"/>
    <xf numFmtId="164" fontId="3" fillId="5" borderId="19" xfId="0" applyNumberFormat="1" applyFont="1" applyFill="1" applyBorder="1"/>
    <xf numFmtId="0" fontId="0" fillId="0" borderId="0" xfId="0" applyAlignme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NumberFormat="1" applyFont="1" applyFill="1" applyBorder="1" applyAlignment="1">
      <alignment horizontal="left" vertical="center"/>
    </xf>
    <xf numFmtId="164" fontId="3" fillId="4" borderId="4" xfId="0" applyNumberFormat="1" applyFont="1" applyFill="1" applyBorder="1"/>
    <xf numFmtId="164" fontId="3" fillId="4" borderId="5" xfId="0" applyNumberFormat="1" applyFont="1" applyFill="1" applyBorder="1"/>
    <xf numFmtId="165" fontId="3" fillId="4" borderId="5" xfId="0" applyNumberFormat="1" applyFont="1" applyFill="1" applyBorder="1"/>
    <xf numFmtId="164" fontId="3" fillId="4" borderId="6" xfId="0" applyNumberFormat="1" applyFont="1" applyFill="1" applyBorder="1"/>
    <xf numFmtId="0" fontId="0" fillId="2" borderId="0" xfId="0" applyFill="1"/>
    <xf numFmtId="0" fontId="6" fillId="2" borderId="0" xfId="0" applyFont="1" applyFill="1"/>
    <xf numFmtId="164" fontId="3" fillId="4" borderId="23" xfId="0" applyNumberFormat="1" applyFont="1" applyFill="1" applyBorder="1"/>
    <xf numFmtId="0" fontId="1" fillId="5" borderId="16" xfId="0" applyFont="1" applyFill="1" applyBorder="1"/>
    <xf numFmtId="164" fontId="1" fillId="5" borderId="17" xfId="0" applyNumberFormat="1" applyFont="1" applyFill="1" applyBorder="1"/>
    <xf numFmtId="164" fontId="1" fillId="5" borderId="18" xfId="0" applyNumberFormat="1" applyFont="1" applyFill="1" applyBorder="1"/>
    <xf numFmtId="165" fontId="1" fillId="5" borderId="18" xfId="0" applyNumberFormat="1" applyFont="1" applyFill="1" applyBorder="1"/>
    <xf numFmtId="164" fontId="1" fillId="5" borderId="19" xfId="0" applyNumberFormat="1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20" xfId="0" applyNumberFormat="1" applyFont="1" applyFill="1" applyBorder="1" applyAlignment="1">
      <alignment horizontal="center"/>
    </xf>
    <xf numFmtId="49" fontId="1" fillId="3" borderId="21" xfId="0" applyNumberFormat="1" applyFont="1" applyFill="1" applyBorder="1" applyAlignment="1">
      <alignment horizontal="center"/>
    </xf>
    <xf numFmtId="49" fontId="1" fillId="3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Border="1" applyAlignment="1">
      <alignment horizontal="center" textRotation="90" wrapTex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2"/>
  <sheetViews>
    <sheetView showGridLines="0"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4" sqref="A24"/>
    </sheetView>
  </sheetViews>
  <sheetFormatPr defaultRowHeight="12.75" x14ac:dyDescent="0.2"/>
  <cols>
    <col min="1" max="1" width="8.7109375" style="27" customWidth="1"/>
    <col min="2" max="2" width="14.7109375" style="29" customWidth="1"/>
    <col min="3" max="26" width="9.7109375" style="29" customWidth="1"/>
    <col min="27" max="50" width="9.7109375" customWidth="1"/>
    <col min="51" max="78" width="10.7109375" style="29" customWidth="1"/>
    <col min="79" max="82" width="10.7109375" customWidth="1"/>
    <col min="83" max="86" width="10.7109375" style="29" customWidth="1"/>
    <col min="87" max="128" width="10.7109375" customWidth="1"/>
  </cols>
  <sheetData>
    <row r="1" spans="1:86" s="35" customFormat="1" ht="15.6" customHeight="1" x14ac:dyDescent="0.2">
      <c r="A1" s="50"/>
      <c r="B1" s="51"/>
      <c r="C1" s="43" t="s">
        <v>0</v>
      </c>
      <c r="D1" s="44"/>
      <c r="E1" s="44"/>
      <c r="F1" s="44"/>
      <c r="G1" s="44"/>
      <c r="H1" s="44"/>
      <c r="I1" s="45"/>
      <c r="J1" s="43" t="s">
        <v>1</v>
      </c>
      <c r="K1" s="44"/>
      <c r="L1" s="44"/>
      <c r="M1" s="44"/>
      <c r="N1" s="44"/>
      <c r="O1" s="44"/>
      <c r="P1" s="45"/>
      <c r="Q1" s="43" t="s">
        <v>27</v>
      </c>
      <c r="R1" s="44"/>
      <c r="S1" s="44"/>
      <c r="T1" s="44"/>
      <c r="U1" s="44"/>
      <c r="V1" s="44"/>
      <c r="W1" s="45"/>
      <c r="X1" s="43" t="s">
        <v>2</v>
      </c>
      <c r="Y1" s="44"/>
      <c r="Z1" s="44"/>
      <c r="AA1" s="44"/>
      <c r="AB1" s="44"/>
      <c r="AC1" s="44"/>
      <c r="AD1" s="45"/>
      <c r="AE1" s="43" t="s">
        <v>31</v>
      </c>
      <c r="AF1" s="44"/>
      <c r="AG1" s="44"/>
      <c r="AH1" s="44"/>
      <c r="AI1" s="44"/>
      <c r="AJ1" s="44"/>
      <c r="AK1" s="45"/>
      <c r="AL1" s="43" t="s">
        <v>3</v>
      </c>
      <c r="AM1" s="44"/>
      <c r="AN1" s="44"/>
      <c r="AO1" s="44"/>
      <c r="AP1" s="44"/>
      <c r="AQ1" s="44"/>
      <c r="AR1" s="45"/>
      <c r="AS1" s="43" t="s">
        <v>26</v>
      </c>
      <c r="AT1" s="44"/>
      <c r="AU1" s="44"/>
      <c r="AV1" s="44"/>
      <c r="AW1" s="44"/>
      <c r="AX1" s="44"/>
      <c r="AY1" s="45"/>
      <c r="AZ1" s="43" t="s">
        <v>4</v>
      </c>
      <c r="BA1" s="44"/>
      <c r="BB1" s="44"/>
      <c r="BC1" s="44"/>
      <c r="BD1" s="44"/>
      <c r="BE1" s="44"/>
      <c r="BF1" s="45"/>
    </row>
    <row r="2" spans="1:86" s="35" customFormat="1" ht="31.15" customHeight="1" x14ac:dyDescent="0.2">
      <c r="A2" s="50"/>
      <c r="B2" s="51"/>
      <c r="C2" s="43"/>
      <c r="D2" s="44"/>
      <c r="E2" s="44"/>
      <c r="F2" s="44"/>
      <c r="G2" s="44"/>
      <c r="H2" s="44"/>
      <c r="I2" s="45"/>
      <c r="J2" s="43"/>
      <c r="K2" s="44"/>
      <c r="L2" s="44"/>
      <c r="M2" s="44"/>
      <c r="N2" s="44"/>
      <c r="O2" s="44"/>
      <c r="P2" s="45"/>
      <c r="Q2" s="43"/>
      <c r="R2" s="44"/>
      <c r="S2" s="44"/>
      <c r="T2" s="44"/>
      <c r="U2" s="44"/>
      <c r="V2" s="44"/>
      <c r="W2" s="45"/>
      <c r="X2" s="43"/>
      <c r="Y2" s="44"/>
      <c r="Z2" s="44"/>
      <c r="AA2" s="44"/>
      <c r="AB2" s="44"/>
      <c r="AC2" s="44"/>
      <c r="AD2" s="45"/>
      <c r="AE2" s="43"/>
      <c r="AF2" s="44"/>
      <c r="AG2" s="44"/>
      <c r="AH2" s="44"/>
      <c r="AI2" s="44"/>
      <c r="AJ2" s="44"/>
      <c r="AK2" s="45"/>
      <c r="AL2" s="43"/>
      <c r="AM2" s="44"/>
      <c r="AN2" s="44"/>
      <c r="AO2" s="44"/>
      <c r="AP2" s="44"/>
      <c r="AQ2" s="44"/>
      <c r="AR2" s="45"/>
      <c r="AS2" s="43"/>
      <c r="AT2" s="44"/>
      <c r="AU2" s="44"/>
      <c r="AV2" s="44"/>
      <c r="AW2" s="44"/>
      <c r="AX2" s="44"/>
      <c r="AY2" s="45"/>
      <c r="AZ2" s="43"/>
      <c r="BA2" s="44"/>
      <c r="BB2" s="44"/>
      <c r="BC2" s="44"/>
      <c r="BD2" s="44"/>
      <c r="BE2" s="44"/>
      <c r="BF2" s="45"/>
    </row>
    <row r="3" spans="1:86" s="36" customFormat="1" ht="15.6" customHeight="1" x14ac:dyDescent="0.25">
      <c r="A3" s="52"/>
      <c r="B3" s="1" t="s">
        <v>5</v>
      </c>
      <c r="C3" s="46" t="s">
        <v>6</v>
      </c>
      <c r="D3" s="47"/>
      <c r="E3" s="47"/>
      <c r="F3" s="47"/>
      <c r="G3" s="47"/>
      <c r="H3" s="47"/>
      <c r="I3" s="48"/>
      <c r="J3" s="46" t="s">
        <v>7</v>
      </c>
      <c r="K3" s="47"/>
      <c r="L3" s="47"/>
      <c r="M3" s="47"/>
      <c r="N3" s="47"/>
      <c r="O3" s="47"/>
      <c r="P3" s="48"/>
      <c r="Q3" s="46" t="s">
        <v>8</v>
      </c>
      <c r="R3" s="47"/>
      <c r="S3" s="47"/>
      <c r="T3" s="47"/>
      <c r="U3" s="47"/>
      <c r="V3" s="47"/>
      <c r="W3" s="48"/>
      <c r="X3" s="46" t="s">
        <v>9</v>
      </c>
      <c r="Y3" s="47"/>
      <c r="Z3" s="47"/>
      <c r="AA3" s="47"/>
      <c r="AB3" s="47"/>
      <c r="AC3" s="47"/>
      <c r="AD3" s="48"/>
      <c r="AE3" s="46" t="s">
        <v>32</v>
      </c>
      <c r="AF3" s="47"/>
      <c r="AG3" s="47"/>
      <c r="AH3" s="47"/>
      <c r="AI3" s="47"/>
      <c r="AJ3" s="47"/>
      <c r="AK3" s="48"/>
      <c r="AL3" s="46" t="s">
        <v>10</v>
      </c>
      <c r="AM3" s="47"/>
      <c r="AN3" s="47"/>
      <c r="AO3" s="47"/>
      <c r="AP3" s="47"/>
      <c r="AQ3" s="47"/>
      <c r="AR3" s="48"/>
      <c r="AS3" s="46"/>
      <c r="AT3" s="47"/>
      <c r="AU3" s="47"/>
      <c r="AV3" s="47"/>
      <c r="AW3" s="47"/>
      <c r="AX3" s="47"/>
      <c r="AY3" s="48"/>
      <c r="AZ3" s="46"/>
      <c r="BA3" s="47"/>
      <c r="BB3" s="47"/>
      <c r="BC3" s="47"/>
      <c r="BD3" s="47"/>
      <c r="BE3" s="47"/>
      <c r="BF3" s="48"/>
    </row>
    <row r="4" spans="1:86" s="35" customFormat="1" ht="15.75" x14ac:dyDescent="0.25">
      <c r="A4" s="52"/>
      <c r="B4" s="2"/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 t="s">
        <v>11</v>
      </c>
      <c r="I4" s="5" t="s">
        <v>28</v>
      </c>
      <c r="J4" s="3">
        <v>2011</v>
      </c>
      <c r="K4" s="4">
        <v>2012</v>
      </c>
      <c r="L4" s="4">
        <v>2013</v>
      </c>
      <c r="M4" s="4">
        <v>2014</v>
      </c>
      <c r="N4" s="4">
        <v>2015</v>
      </c>
      <c r="O4" s="4" t="s">
        <v>11</v>
      </c>
      <c r="P4" s="5" t="s">
        <v>28</v>
      </c>
      <c r="Q4" s="3">
        <v>2011</v>
      </c>
      <c r="R4" s="4">
        <v>2012</v>
      </c>
      <c r="S4" s="4">
        <v>2013</v>
      </c>
      <c r="T4" s="4">
        <v>2014</v>
      </c>
      <c r="U4" s="4">
        <v>2015</v>
      </c>
      <c r="V4" s="4" t="s">
        <v>11</v>
      </c>
      <c r="W4" s="5" t="s">
        <v>28</v>
      </c>
      <c r="X4" s="3">
        <v>2011</v>
      </c>
      <c r="Y4" s="4">
        <v>2012</v>
      </c>
      <c r="Z4" s="4">
        <v>2013</v>
      </c>
      <c r="AA4" s="4">
        <v>2014</v>
      </c>
      <c r="AB4" s="4">
        <v>2015</v>
      </c>
      <c r="AC4" s="4" t="s">
        <v>11</v>
      </c>
      <c r="AD4" s="5" t="s">
        <v>28</v>
      </c>
      <c r="AE4" s="3">
        <v>2011</v>
      </c>
      <c r="AF4" s="4">
        <v>2012</v>
      </c>
      <c r="AG4" s="4">
        <v>2013</v>
      </c>
      <c r="AH4" s="4">
        <v>2014</v>
      </c>
      <c r="AI4" s="4">
        <v>2015</v>
      </c>
      <c r="AJ4" s="4" t="s">
        <v>11</v>
      </c>
      <c r="AK4" s="5" t="s">
        <v>28</v>
      </c>
      <c r="AL4" s="3">
        <v>2011</v>
      </c>
      <c r="AM4" s="4">
        <v>2012</v>
      </c>
      <c r="AN4" s="4">
        <v>2013</v>
      </c>
      <c r="AO4" s="4">
        <v>2014</v>
      </c>
      <c r="AP4" s="4">
        <v>2015</v>
      </c>
      <c r="AQ4" s="4" t="s">
        <v>11</v>
      </c>
      <c r="AR4" s="5" t="s">
        <v>28</v>
      </c>
      <c r="AS4" s="3">
        <v>2011</v>
      </c>
      <c r="AT4" s="4">
        <v>2012</v>
      </c>
      <c r="AU4" s="4">
        <v>2013</v>
      </c>
      <c r="AV4" s="4">
        <v>2014</v>
      </c>
      <c r="AW4" s="4">
        <v>2015</v>
      </c>
      <c r="AX4" s="4" t="s">
        <v>11</v>
      </c>
      <c r="AY4" s="5" t="s">
        <v>28</v>
      </c>
      <c r="AZ4" s="3">
        <v>2011</v>
      </c>
      <c r="BA4" s="4">
        <v>2012</v>
      </c>
      <c r="BB4" s="4">
        <v>2013</v>
      </c>
      <c r="BC4" s="4">
        <v>2014</v>
      </c>
      <c r="BD4" s="4">
        <v>2015</v>
      </c>
      <c r="BE4" s="4" t="s">
        <v>11</v>
      </c>
      <c r="BF4" s="5" t="s">
        <v>28</v>
      </c>
    </row>
    <row r="5" spans="1:86" ht="15.6" customHeight="1" x14ac:dyDescent="0.25">
      <c r="A5" s="49" t="s">
        <v>29</v>
      </c>
      <c r="B5" s="6" t="s">
        <v>12</v>
      </c>
      <c r="C5" s="7">
        <v>328.49564500000002</v>
      </c>
      <c r="D5" s="8">
        <v>375.85282999999998</v>
      </c>
      <c r="E5" s="8">
        <v>336.18494299999998</v>
      </c>
      <c r="F5" s="8">
        <v>300.14671800000002</v>
      </c>
      <c r="G5" s="8">
        <v>297.86102299999999</v>
      </c>
      <c r="H5" s="9">
        <f>IF(OR(F5="",G5=""),"",(G5-F5)/F5*100)</f>
        <v>-0.76152590147596821</v>
      </c>
      <c r="I5" s="10">
        <f>IF(OR($BD5="",G5=""),"",G5/$BD5*100)</f>
        <v>14.71074581078334</v>
      </c>
      <c r="J5" s="7">
        <v>191.52497299999999</v>
      </c>
      <c r="K5" s="8">
        <v>211.50611499999999</v>
      </c>
      <c r="L5" s="8">
        <v>209.66439299999999</v>
      </c>
      <c r="M5" s="8">
        <v>219.727439</v>
      </c>
      <c r="N5" s="8">
        <v>209.48381699999999</v>
      </c>
      <c r="O5" s="9">
        <f>IF(OR(M5="",N5=""),"",(N5-M5)/M5*100)</f>
        <v>-4.6619675934055813</v>
      </c>
      <c r="P5" s="10">
        <f>IF(OR($BD5="",N5=""),"",N5/$BD5*100)</f>
        <v>10.345976631389108</v>
      </c>
      <c r="Q5" s="7">
        <v>598.04577099999995</v>
      </c>
      <c r="R5" s="8">
        <v>632.57684700000004</v>
      </c>
      <c r="S5" s="8">
        <v>624.28526399999998</v>
      </c>
      <c r="T5" s="8">
        <v>650.08656800000006</v>
      </c>
      <c r="U5" s="8">
        <v>642.20946600000002</v>
      </c>
      <c r="V5" s="9">
        <f>IF(OR(T5="",U5=""),"",(U5-T5)/T5*100)</f>
        <v>-1.2117004700210996</v>
      </c>
      <c r="W5" s="10">
        <f>IF(OR($BD5="",U5=""),"",U5/$BD5*100)</f>
        <v>31.717410074177131</v>
      </c>
      <c r="X5" s="7">
        <v>22.878022999999999</v>
      </c>
      <c r="Y5" s="8">
        <v>19.653856999999999</v>
      </c>
      <c r="Z5" s="8">
        <v>20.751056999999999</v>
      </c>
      <c r="AA5" s="8">
        <v>25.562859</v>
      </c>
      <c r="AB5" s="8">
        <v>41.895060000000001</v>
      </c>
      <c r="AC5" s="9">
        <f>IF(OR(AA5="",AB5=""),"",(AB5-AA5)/AA5*100)</f>
        <v>63.890353578995217</v>
      </c>
      <c r="AD5" s="10">
        <f>IF(OR($BD5="",AB5=""),"",AB5/$BD5*100)</f>
        <v>2.069111198840933</v>
      </c>
      <c r="AE5" s="7">
        <v>6.8869179999999997</v>
      </c>
      <c r="AF5" s="8">
        <v>8.3686530000000001</v>
      </c>
      <c r="AG5" s="8">
        <v>9.7054139999999993</v>
      </c>
      <c r="AH5" s="8">
        <v>8.3039590000000008</v>
      </c>
      <c r="AI5" s="8">
        <v>6.6754119999999997</v>
      </c>
      <c r="AJ5" s="9">
        <f>IF(OR(AH5="",AI5=""),"",(AI5-AH5)/AH5*100)</f>
        <v>-19.611693651184947</v>
      </c>
      <c r="AK5" s="10">
        <f>IF(OR($BD5="",AI5=""),"",AI5/$BD5*100)</f>
        <v>0.32968492528897558</v>
      </c>
      <c r="AL5" s="7">
        <v>7.8888559999999996</v>
      </c>
      <c r="AM5" s="8">
        <v>6.3890739999999999</v>
      </c>
      <c r="AN5" s="8">
        <v>7.118938</v>
      </c>
      <c r="AO5" s="8">
        <v>8.8348840000000006</v>
      </c>
      <c r="AP5" s="8">
        <v>8.0118500000000008</v>
      </c>
      <c r="AQ5" s="9">
        <f>IF(OR(AO5="",AP5=""),"",(AP5-AO5)/AO5*100)</f>
        <v>-9.3157306875789168</v>
      </c>
      <c r="AR5" s="10">
        <f>IF(OR($BD5="",AP5=""),"",AP5/$BD5*100)</f>
        <v>0.39568886065406594</v>
      </c>
      <c r="AS5" s="7">
        <v>716.46066270000028</v>
      </c>
      <c r="AT5" s="8">
        <v>721.55529077000006</v>
      </c>
      <c r="AU5" s="8">
        <v>797.09005461999982</v>
      </c>
      <c r="AV5" s="8">
        <v>853.16382190000036</v>
      </c>
      <c r="AW5" s="8">
        <v>818.64870124999948</v>
      </c>
      <c r="AX5" s="9">
        <f>IF(OR(AV5="",AW5=""),"",(AW5-AV5)/AV5*100)</f>
        <v>-4.0455443332249512</v>
      </c>
      <c r="AY5" s="10">
        <f>IF(OR($BD5="",AW5=""),"",AW5/$BD5*100)</f>
        <v>40.431382498866434</v>
      </c>
      <c r="AZ5" s="7">
        <v>1872.1808487000001</v>
      </c>
      <c r="BA5" s="8">
        <v>1975.90266677</v>
      </c>
      <c r="BB5" s="8">
        <v>2004.8000636199999</v>
      </c>
      <c r="BC5" s="8">
        <v>2065.8262488999999</v>
      </c>
      <c r="BD5" s="8">
        <v>2024.7853292499997</v>
      </c>
      <c r="BE5" s="9">
        <f>IF(OR(BC5="",BD5=""),"",(BD5-BC5)/BC5*100)</f>
        <v>-1.9866588330869284</v>
      </c>
      <c r="BF5" s="10">
        <f>IF(OR($BD5="",BD5=""),"",BD5/$BD5*100)</f>
        <v>100</v>
      </c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E5"/>
      <c r="CF5"/>
      <c r="CG5"/>
      <c r="CH5"/>
    </row>
    <row r="6" spans="1:86" ht="15.75" x14ac:dyDescent="0.25">
      <c r="A6" s="49"/>
      <c r="B6" s="11" t="s">
        <v>13</v>
      </c>
      <c r="C6" s="12">
        <v>333.89642400000002</v>
      </c>
      <c r="D6" s="13">
        <v>339.51667099999997</v>
      </c>
      <c r="E6" s="13">
        <v>312.67740700000002</v>
      </c>
      <c r="F6" s="13">
        <v>281.20533499999999</v>
      </c>
      <c r="G6" s="13"/>
      <c r="H6" s="14" t="str">
        <f>IF(OR(F6="",G6=""),"",(G6-F6)/F6*100)</f>
        <v/>
      </c>
      <c r="I6" s="15" t="str">
        <f t="shared" ref="I6:I18" si="0">IF(OR($BD6="",G6=""),"",G6/$BD6*100)</f>
        <v/>
      </c>
      <c r="J6" s="12">
        <v>225.71368899999999</v>
      </c>
      <c r="K6" s="13">
        <v>252.118551</v>
      </c>
      <c r="L6" s="13">
        <v>242.46003099999999</v>
      </c>
      <c r="M6" s="13">
        <v>239.838258</v>
      </c>
      <c r="N6" s="13"/>
      <c r="O6" s="14" t="str">
        <f>IF(OR(M6="",N6=""),"",(N6-M6)/M6*100)</f>
        <v/>
      </c>
      <c r="P6" s="15" t="str">
        <f t="shared" ref="P6:P18" si="1">IF(OR($BD6="",N6=""),"",N6/$BD6*100)</f>
        <v/>
      </c>
      <c r="Q6" s="12">
        <v>759.52308200000004</v>
      </c>
      <c r="R6" s="13">
        <v>747.959609</v>
      </c>
      <c r="S6" s="13">
        <v>763.190023</v>
      </c>
      <c r="T6" s="13">
        <v>755.62207100000001</v>
      </c>
      <c r="U6" s="13"/>
      <c r="V6" s="14" t="str">
        <f>IF(OR(T6="",U6=""),"",(U6-T6)/T6*100)</f>
        <v/>
      </c>
      <c r="W6" s="15" t="str">
        <f t="shared" ref="W6:W18" si="2">IF(OR($BD6="",U6=""),"",U6/$BD6*100)</f>
        <v/>
      </c>
      <c r="X6" s="12">
        <v>28.996563999999999</v>
      </c>
      <c r="Y6" s="13">
        <v>24.823907999999999</v>
      </c>
      <c r="Z6" s="13">
        <v>30.005222</v>
      </c>
      <c r="AA6" s="13">
        <v>29.322368999999998</v>
      </c>
      <c r="AB6" s="13"/>
      <c r="AC6" s="14" t="str">
        <f>IF(OR(AA6="",AB6=""),"",(AB6-AA6)/AA6*100)</f>
        <v/>
      </c>
      <c r="AD6" s="15" t="str">
        <f t="shared" ref="AD6:AD18" si="3">IF(OR($BD6="",AB6=""),"",AB6/$BD6*100)</f>
        <v/>
      </c>
      <c r="AE6" s="12">
        <v>7.9905530000000002</v>
      </c>
      <c r="AF6" s="13">
        <v>5.4763280000000005</v>
      </c>
      <c r="AG6" s="13">
        <v>6.3315659999999996</v>
      </c>
      <c r="AH6" s="13">
        <v>7.9988929999999998</v>
      </c>
      <c r="AI6" s="13"/>
      <c r="AJ6" s="14" t="str">
        <f>IF(OR(AH6="",AI6=""),"",(AI6-AH6)/AH6*100)</f>
        <v/>
      </c>
      <c r="AK6" s="15" t="str">
        <f t="shared" ref="AK6:AK18" si="4">IF(OR($BD6="",AI6=""),"",AI6/$BD6*100)</f>
        <v/>
      </c>
      <c r="AL6" s="12">
        <v>6.9869029999999999</v>
      </c>
      <c r="AM6" s="13">
        <v>7.9795800000000003</v>
      </c>
      <c r="AN6" s="13">
        <v>7.9497280000000003</v>
      </c>
      <c r="AO6" s="13">
        <v>20.77149</v>
      </c>
      <c r="AP6" s="13"/>
      <c r="AQ6" s="14" t="str">
        <f>IF(OR(AO6="",AP6=""),"",(AP6-AO6)/AO6*100)</f>
        <v/>
      </c>
      <c r="AR6" s="15" t="str">
        <f t="shared" ref="AR6:AR18" si="5">IF(OR($BD6="",AP6=""),"",AP6/$BD6*100)</f>
        <v/>
      </c>
      <c r="AS6" s="12">
        <v>928.62709607999955</v>
      </c>
      <c r="AT6" s="13">
        <v>952.00562718000026</v>
      </c>
      <c r="AU6" s="13">
        <v>1008.0611809000003</v>
      </c>
      <c r="AV6" s="13">
        <v>1023.1616926800003</v>
      </c>
      <c r="AW6" s="13"/>
      <c r="AX6" s="14" t="str">
        <f>IF(OR(AV6="",AW6=""),"",(AW6-AV6)/AV6*100)</f>
        <v/>
      </c>
      <c r="AY6" s="15" t="str">
        <f t="shared" ref="AY6:AY18" si="6">IF(OR($BD6="",AW6=""),"",AW6/$BD6*100)</f>
        <v/>
      </c>
      <c r="AZ6" s="12">
        <v>2291.7343110799998</v>
      </c>
      <c r="BA6" s="13">
        <v>2329.8802741800005</v>
      </c>
      <c r="BB6" s="13">
        <v>2370.6751579000002</v>
      </c>
      <c r="BC6" s="13">
        <v>2357.9201086800003</v>
      </c>
      <c r="BD6" s="13"/>
      <c r="BE6" s="14" t="str">
        <f>IF(OR(BC6="",BD6=""),"",(BD6-BC6)/BC6*100)</f>
        <v/>
      </c>
      <c r="BF6" s="15" t="str">
        <f t="shared" ref="BF6:BF18" si="7">IF(OR($BD6="",BD6=""),"",BD6/$BD6*100)</f>
        <v/>
      </c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E6"/>
      <c r="CF6"/>
      <c r="CG6"/>
      <c r="CH6"/>
    </row>
    <row r="7" spans="1:86" ht="15.75" x14ac:dyDescent="0.25">
      <c r="A7" s="49"/>
      <c r="B7" s="16" t="s">
        <v>14</v>
      </c>
      <c r="C7" s="17">
        <v>268.72688799999997</v>
      </c>
      <c r="D7" s="18">
        <v>313.04938499999997</v>
      </c>
      <c r="E7" s="18">
        <v>293.57718199999999</v>
      </c>
      <c r="F7" s="18">
        <v>285.42878400000001</v>
      </c>
      <c r="G7" s="18"/>
      <c r="H7" s="19" t="str">
        <f>IF(OR(F7="",G7=""),"",(G7-F7)/F7*100)</f>
        <v/>
      </c>
      <c r="I7" s="20" t="str">
        <f t="shared" si="0"/>
        <v/>
      </c>
      <c r="J7" s="17">
        <v>136.66063</v>
      </c>
      <c r="K7" s="18">
        <v>167.43269100000001</v>
      </c>
      <c r="L7" s="18">
        <v>142.81455800000001</v>
      </c>
      <c r="M7" s="18">
        <v>151.54323199999999</v>
      </c>
      <c r="N7" s="18"/>
      <c r="O7" s="19" t="str">
        <f>IF(OR(M7="",N7=""),"",(N7-M7)/M7*100)</f>
        <v/>
      </c>
      <c r="P7" s="20" t="str">
        <f t="shared" si="1"/>
        <v/>
      </c>
      <c r="Q7" s="17">
        <v>593.42282699999998</v>
      </c>
      <c r="R7" s="18">
        <v>611.67882399999996</v>
      </c>
      <c r="S7" s="18">
        <v>612.479195</v>
      </c>
      <c r="T7" s="18">
        <v>650.23873400000002</v>
      </c>
      <c r="U7" s="18"/>
      <c r="V7" s="19" t="str">
        <f>IF(OR(T7="",U7=""),"",(U7-T7)/T7*100)</f>
        <v/>
      </c>
      <c r="W7" s="20" t="str">
        <f t="shared" si="2"/>
        <v/>
      </c>
      <c r="X7" s="17">
        <v>49.000605999999998</v>
      </c>
      <c r="Y7" s="18">
        <v>48.723979999999997</v>
      </c>
      <c r="Z7" s="18">
        <v>40.939934999999998</v>
      </c>
      <c r="AA7" s="18">
        <v>55.938569000000001</v>
      </c>
      <c r="AB7" s="18"/>
      <c r="AC7" s="19" t="str">
        <f>IF(OR(AA7="",AB7=""),"",(AB7-AA7)/AA7*100)</f>
        <v/>
      </c>
      <c r="AD7" s="20" t="str">
        <f t="shared" si="3"/>
        <v/>
      </c>
      <c r="AE7" s="17">
        <v>8.5895299999999999</v>
      </c>
      <c r="AF7" s="18">
        <v>17.102858999999999</v>
      </c>
      <c r="AG7" s="18">
        <v>21.888038999999999</v>
      </c>
      <c r="AH7" s="18">
        <v>16.298287999999999</v>
      </c>
      <c r="AI7" s="18"/>
      <c r="AJ7" s="19" t="str">
        <f>IF(OR(AH7="",AI7=""),"",(AI7-AH7)/AH7*100)</f>
        <v/>
      </c>
      <c r="AK7" s="20" t="str">
        <f t="shared" si="4"/>
        <v/>
      </c>
      <c r="AL7" s="17">
        <v>10.712322</v>
      </c>
      <c r="AM7" s="18">
        <v>7.3284089999999997</v>
      </c>
      <c r="AN7" s="18">
        <v>7.5680610000000001</v>
      </c>
      <c r="AO7" s="18">
        <v>9.6562920000000005</v>
      </c>
      <c r="AP7" s="18"/>
      <c r="AQ7" s="19" t="str">
        <f>IF(OR(AO7="",AP7=""),"",(AP7-AO7)/AO7*100)</f>
        <v/>
      </c>
      <c r="AR7" s="20" t="str">
        <f t="shared" si="5"/>
        <v/>
      </c>
      <c r="AS7" s="17">
        <v>952.91461736000019</v>
      </c>
      <c r="AT7" s="18">
        <v>1034.4082532999998</v>
      </c>
      <c r="AU7" s="18">
        <v>1088.4260708300008</v>
      </c>
      <c r="AV7" s="18">
        <v>1123.6440710499999</v>
      </c>
      <c r="AW7" s="18"/>
      <c r="AX7" s="19" t="str">
        <f>IF(OR(AV7="",AW7=""),"",(AW7-AV7)/AV7*100)</f>
        <v/>
      </c>
      <c r="AY7" s="20" t="str">
        <f t="shared" si="6"/>
        <v/>
      </c>
      <c r="AZ7" s="17">
        <v>2020.0274203600002</v>
      </c>
      <c r="BA7" s="18">
        <v>2199.7244013000004</v>
      </c>
      <c r="BB7" s="18">
        <v>2207.6930408300004</v>
      </c>
      <c r="BC7" s="18">
        <v>2292.7479700499998</v>
      </c>
      <c r="BD7" s="18"/>
      <c r="BE7" s="19" t="str">
        <f>IF(OR(BC7="",BD7=""),"",(BD7-BC7)/BC7*100)</f>
        <v/>
      </c>
      <c r="BF7" s="20" t="str">
        <f t="shared" si="7"/>
        <v/>
      </c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E7"/>
      <c r="CF7"/>
      <c r="CG7"/>
      <c r="CH7"/>
    </row>
    <row r="8" spans="1:86" ht="15.75" x14ac:dyDescent="0.25">
      <c r="A8" s="49"/>
      <c r="B8" s="11" t="s">
        <v>15</v>
      </c>
      <c r="C8" s="12">
        <v>286.63247699999999</v>
      </c>
      <c r="D8" s="13">
        <v>301.359328</v>
      </c>
      <c r="E8" s="13">
        <v>256.29474399999998</v>
      </c>
      <c r="F8" s="13">
        <v>266.249751</v>
      </c>
      <c r="G8" s="13"/>
      <c r="H8" s="14" t="str">
        <f t="shared" ref="H8:H18" si="8">IF(OR(F8="",G8=""),"",(G8-F8)/F8*100)</f>
        <v/>
      </c>
      <c r="I8" s="15" t="str">
        <f t="shared" si="0"/>
        <v/>
      </c>
      <c r="J8" s="12">
        <v>134.28565399999999</v>
      </c>
      <c r="K8" s="13">
        <v>157.478328</v>
      </c>
      <c r="L8" s="13">
        <v>152.75405000000001</v>
      </c>
      <c r="M8" s="13">
        <v>154.28204700000001</v>
      </c>
      <c r="N8" s="13"/>
      <c r="O8" s="14" t="str">
        <f t="shared" ref="O8:O18" si="9">IF(OR(M8="",N8=""),"",(N8-M8)/M8*100)</f>
        <v/>
      </c>
      <c r="P8" s="15" t="str">
        <f t="shared" si="1"/>
        <v/>
      </c>
      <c r="Q8" s="12">
        <v>533.67482299999995</v>
      </c>
      <c r="R8" s="13">
        <v>557.39907900000003</v>
      </c>
      <c r="S8" s="13">
        <v>538.15105900000003</v>
      </c>
      <c r="T8" s="13">
        <v>537.69406200000003</v>
      </c>
      <c r="U8" s="13"/>
      <c r="V8" s="14" t="str">
        <f t="shared" ref="V8:V18" si="10">IF(OR(T8="",U8=""),"",(U8-T8)/T8*100)</f>
        <v/>
      </c>
      <c r="W8" s="15" t="str">
        <f t="shared" si="2"/>
        <v/>
      </c>
      <c r="X8" s="12">
        <v>26.500647000000001</v>
      </c>
      <c r="Y8" s="13">
        <v>29.499576000000001</v>
      </c>
      <c r="Z8" s="13">
        <v>23.379311000000001</v>
      </c>
      <c r="AA8" s="13">
        <v>25.713903999999999</v>
      </c>
      <c r="AB8" s="13"/>
      <c r="AC8" s="14" t="str">
        <f t="shared" ref="AC8:AC18" si="11">IF(OR(AA8="",AB8=""),"",(AB8-AA8)/AA8*100)</f>
        <v/>
      </c>
      <c r="AD8" s="15" t="str">
        <f t="shared" si="3"/>
        <v/>
      </c>
      <c r="AE8" s="12">
        <v>6.5799810000000001</v>
      </c>
      <c r="AF8" s="13">
        <v>6.537407</v>
      </c>
      <c r="AG8" s="13">
        <v>11.652138000000001</v>
      </c>
      <c r="AH8" s="13">
        <v>7.3104399999999998</v>
      </c>
      <c r="AI8" s="13"/>
      <c r="AJ8" s="14" t="str">
        <f t="shared" ref="AJ8:AJ18" si="12">IF(OR(AH8="",AI8=""),"",(AI8-AH8)/AH8*100)</f>
        <v/>
      </c>
      <c r="AK8" s="15" t="str">
        <f t="shared" si="4"/>
        <v/>
      </c>
      <c r="AL8" s="12">
        <v>9.2561599999999995</v>
      </c>
      <c r="AM8" s="13">
        <v>6.0120779999999998</v>
      </c>
      <c r="AN8" s="13">
        <v>6.0062350000000002</v>
      </c>
      <c r="AO8" s="13">
        <v>7.5115850000000002</v>
      </c>
      <c r="AP8" s="13"/>
      <c r="AQ8" s="14" t="str">
        <f t="shared" ref="AQ8:AQ18" si="13">IF(OR(AO8="",AP8=""),"",(AP8-AO8)/AO8*100)</f>
        <v/>
      </c>
      <c r="AR8" s="15" t="str">
        <f t="shared" si="5"/>
        <v/>
      </c>
      <c r="AS8" s="12">
        <v>692.54676627000015</v>
      </c>
      <c r="AT8" s="13">
        <v>722.9109107200004</v>
      </c>
      <c r="AU8" s="13">
        <v>796.11286682000014</v>
      </c>
      <c r="AV8" s="13">
        <v>798.60965534999991</v>
      </c>
      <c r="AW8" s="13"/>
      <c r="AX8" s="14" t="str">
        <f t="shared" ref="AX8:AX18" si="14">IF(OR(AV8="",AW8=""),"",(AW8-AV8)/AV8*100)</f>
        <v/>
      </c>
      <c r="AY8" s="15" t="str">
        <f t="shared" si="6"/>
        <v/>
      </c>
      <c r="AZ8" s="12">
        <v>1689.4765082700001</v>
      </c>
      <c r="BA8" s="13">
        <v>1781.1967067200003</v>
      </c>
      <c r="BB8" s="13">
        <v>1784.3504038200001</v>
      </c>
      <c r="BC8" s="13">
        <v>1797.3714443499998</v>
      </c>
      <c r="BD8" s="13"/>
      <c r="BE8" s="14" t="str">
        <f t="shared" ref="BE8:BE18" si="15">IF(OR(BC8="",BD8=""),"",(BD8-BC8)/BC8*100)</f>
        <v/>
      </c>
      <c r="BF8" s="15" t="str">
        <f t="shared" si="7"/>
        <v/>
      </c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E8"/>
      <c r="CF8"/>
      <c r="CG8"/>
      <c r="CH8"/>
    </row>
    <row r="9" spans="1:86" ht="15.75" x14ac:dyDescent="0.25">
      <c r="A9" s="49"/>
      <c r="B9" s="16" t="s">
        <v>16</v>
      </c>
      <c r="C9" s="17">
        <v>333.09021300000001</v>
      </c>
      <c r="D9" s="18">
        <v>324.67353000000003</v>
      </c>
      <c r="E9" s="18">
        <v>304.35243200000002</v>
      </c>
      <c r="F9" s="18">
        <v>306.84974299999999</v>
      </c>
      <c r="G9" s="18"/>
      <c r="H9" s="19" t="str">
        <f t="shared" si="8"/>
        <v/>
      </c>
      <c r="I9" s="20" t="str">
        <f t="shared" si="0"/>
        <v/>
      </c>
      <c r="J9" s="17">
        <v>159.12527600000001</v>
      </c>
      <c r="K9" s="18">
        <v>171.99043599999999</v>
      </c>
      <c r="L9" s="18">
        <v>158.18920900000001</v>
      </c>
      <c r="M9" s="18">
        <v>154.99559300000001</v>
      </c>
      <c r="N9" s="18"/>
      <c r="O9" s="19" t="str">
        <f t="shared" si="9"/>
        <v/>
      </c>
      <c r="P9" s="20" t="str">
        <f t="shared" si="1"/>
        <v/>
      </c>
      <c r="Q9" s="17">
        <v>603.21598500000005</v>
      </c>
      <c r="R9" s="18">
        <v>674.97354499999994</v>
      </c>
      <c r="S9" s="18">
        <v>612.69954499999994</v>
      </c>
      <c r="T9" s="18">
        <v>634.76785299999995</v>
      </c>
      <c r="U9" s="18"/>
      <c r="V9" s="19" t="str">
        <f t="shared" si="10"/>
        <v/>
      </c>
      <c r="W9" s="20" t="str">
        <f t="shared" si="2"/>
        <v/>
      </c>
      <c r="X9" s="17">
        <v>32.781319000000003</v>
      </c>
      <c r="Y9" s="18">
        <v>31.753903999999999</v>
      </c>
      <c r="Z9" s="18">
        <v>30.061841000000001</v>
      </c>
      <c r="AA9" s="18">
        <v>36.786821000000003</v>
      </c>
      <c r="AB9" s="18"/>
      <c r="AC9" s="19" t="str">
        <f t="shared" si="11"/>
        <v/>
      </c>
      <c r="AD9" s="20" t="str">
        <f t="shared" si="3"/>
        <v/>
      </c>
      <c r="AE9" s="17">
        <v>4.9287890000000001</v>
      </c>
      <c r="AF9" s="18">
        <v>7.1218939999999993</v>
      </c>
      <c r="AG9" s="18">
        <v>14.971901000000001</v>
      </c>
      <c r="AH9" s="18">
        <v>9.1595209999999998</v>
      </c>
      <c r="AI9" s="18"/>
      <c r="AJ9" s="19" t="str">
        <f t="shared" si="12"/>
        <v/>
      </c>
      <c r="AK9" s="20" t="str">
        <f t="shared" si="4"/>
        <v/>
      </c>
      <c r="AL9" s="17">
        <v>7.3407939999999998</v>
      </c>
      <c r="AM9" s="18">
        <v>6.4289829999999997</v>
      </c>
      <c r="AN9" s="18">
        <v>7.1700609999999996</v>
      </c>
      <c r="AO9" s="18">
        <v>7.9384220000000001</v>
      </c>
      <c r="AP9" s="18"/>
      <c r="AQ9" s="19" t="str">
        <f t="shared" si="13"/>
        <v/>
      </c>
      <c r="AR9" s="20" t="str">
        <f t="shared" si="5"/>
        <v/>
      </c>
      <c r="AS9" s="17">
        <v>766.81029104000004</v>
      </c>
      <c r="AT9" s="18">
        <v>830.26618329999974</v>
      </c>
      <c r="AU9" s="18">
        <v>906.78039270000011</v>
      </c>
      <c r="AV9" s="18">
        <v>885.93467138999972</v>
      </c>
      <c r="AW9" s="18"/>
      <c r="AX9" s="19" t="str">
        <f t="shared" si="14"/>
        <v/>
      </c>
      <c r="AY9" s="20" t="str">
        <f t="shared" si="6"/>
        <v/>
      </c>
      <c r="AZ9" s="17">
        <v>1907.29266704</v>
      </c>
      <c r="BA9" s="18">
        <v>2047.2084752999999</v>
      </c>
      <c r="BB9" s="18">
        <v>2034.2253817000001</v>
      </c>
      <c r="BC9" s="18">
        <v>2036.4326243899998</v>
      </c>
      <c r="BD9" s="18"/>
      <c r="BE9" s="19" t="str">
        <f t="shared" si="15"/>
        <v/>
      </c>
      <c r="BF9" s="20" t="str">
        <f t="shared" si="7"/>
        <v/>
      </c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E9"/>
      <c r="CF9"/>
      <c r="CG9"/>
      <c r="CH9"/>
    </row>
    <row r="10" spans="1:86" ht="15.75" x14ac:dyDescent="0.25">
      <c r="A10" s="49"/>
      <c r="B10" s="11" t="s">
        <v>17</v>
      </c>
      <c r="C10" s="12">
        <v>321.86069099999997</v>
      </c>
      <c r="D10" s="13">
        <v>334.82365800000002</v>
      </c>
      <c r="E10" s="13">
        <v>301.404562</v>
      </c>
      <c r="F10" s="13">
        <v>340.488497</v>
      </c>
      <c r="G10" s="13"/>
      <c r="H10" s="14" t="str">
        <f t="shared" si="8"/>
        <v/>
      </c>
      <c r="I10" s="15" t="str">
        <f t="shared" si="0"/>
        <v/>
      </c>
      <c r="J10" s="12">
        <v>146.69289900000001</v>
      </c>
      <c r="K10" s="13">
        <v>161.233397</v>
      </c>
      <c r="L10" s="13">
        <v>158.44762800000001</v>
      </c>
      <c r="M10" s="13">
        <v>165.882946</v>
      </c>
      <c r="N10" s="13"/>
      <c r="O10" s="14" t="str">
        <f t="shared" si="9"/>
        <v/>
      </c>
      <c r="P10" s="15" t="str">
        <f t="shared" si="1"/>
        <v/>
      </c>
      <c r="Q10" s="12">
        <v>606.406972</v>
      </c>
      <c r="R10" s="13">
        <v>568.12699999999995</v>
      </c>
      <c r="S10" s="13">
        <v>635.99811499999998</v>
      </c>
      <c r="T10" s="13">
        <v>672.24273800000003</v>
      </c>
      <c r="U10" s="13"/>
      <c r="V10" s="14" t="str">
        <f t="shared" si="10"/>
        <v/>
      </c>
      <c r="W10" s="15" t="str">
        <f t="shared" si="2"/>
        <v/>
      </c>
      <c r="X10" s="12">
        <v>35.947676000000001</v>
      </c>
      <c r="Y10" s="13">
        <v>37.195396000000002</v>
      </c>
      <c r="Z10" s="13">
        <v>44.038099000000003</v>
      </c>
      <c r="AA10" s="13">
        <v>47.796764000000003</v>
      </c>
      <c r="AB10" s="13"/>
      <c r="AC10" s="14" t="str">
        <f t="shared" si="11"/>
        <v/>
      </c>
      <c r="AD10" s="15" t="str">
        <f t="shared" si="3"/>
        <v/>
      </c>
      <c r="AE10" s="12">
        <v>6.058611</v>
      </c>
      <c r="AF10" s="13">
        <v>6.835807</v>
      </c>
      <c r="AG10" s="13">
        <v>8.4960039999999992</v>
      </c>
      <c r="AH10" s="13">
        <v>6.1197119999999998</v>
      </c>
      <c r="AI10" s="13"/>
      <c r="AJ10" s="14" t="str">
        <f t="shared" si="12"/>
        <v/>
      </c>
      <c r="AK10" s="15" t="str">
        <f t="shared" si="4"/>
        <v/>
      </c>
      <c r="AL10" s="12">
        <v>7.7751380000000001</v>
      </c>
      <c r="AM10" s="13">
        <v>6.733943</v>
      </c>
      <c r="AN10" s="13">
        <v>10.808083999999999</v>
      </c>
      <c r="AO10" s="13">
        <v>7.657273</v>
      </c>
      <c r="AP10" s="13"/>
      <c r="AQ10" s="14" t="str">
        <f t="shared" si="13"/>
        <v/>
      </c>
      <c r="AR10" s="15" t="str">
        <f t="shared" si="5"/>
        <v/>
      </c>
      <c r="AS10" s="12">
        <v>712.69556729000021</v>
      </c>
      <c r="AT10" s="13">
        <v>746.38035920000016</v>
      </c>
      <c r="AU10" s="13">
        <v>842.49558827000033</v>
      </c>
      <c r="AV10" s="13">
        <v>785.81572899000003</v>
      </c>
      <c r="AW10" s="13"/>
      <c r="AX10" s="14" t="str">
        <f t="shared" si="14"/>
        <v/>
      </c>
      <c r="AY10" s="15" t="str">
        <f t="shared" si="6"/>
        <v/>
      </c>
      <c r="AZ10" s="12">
        <v>1837.43755429</v>
      </c>
      <c r="BA10" s="13">
        <v>1861.3295602000001</v>
      </c>
      <c r="BB10" s="13">
        <v>2001.6880802700002</v>
      </c>
      <c r="BC10" s="13">
        <v>2026.0036589900001</v>
      </c>
      <c r="BD10" s="13"/>
      <c r="BE10" s="14" t="str">
        <f t="shared" si="15"/>
        <v/>
      </c>
      <c r="BF10" s="15" t="str">
        <f t="shared" si="7"/>
        <v/>
      </c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E10"/>
      <c r="CF10"/>
      <c r="CG10"/>
      <c r="CH10"/>
    </row>
    <row r="11" spans="1:86" ht="15.75" x14ac:dyDescent="0.25">
      <c r="A11" s="49"/>
      <c r="B11" s="16" t="s">
        <v>18</v>
      </c>
      <c r="C11" s="17">
        <v>371.70814999999999</v>
      </c>
      <c r="D11" s="18">
        <v>378.09287699999999</v>
      </c>
      <c r="E11" s="18">
        <v>335.53846399999998</v>
      </c>
      <c r="F11" s="18">
        <v>337.14131300000003</v>
      </c>
      <c r="G11" s="18"/>
      <c r="H11" s="19" t="str">
        <f t="shared" si="8"/>
        <v/>
      </c>
      <c r="I11" s="20" t="str">
        <f t="shared" si="0"/>
        <v/>
      </c>
      <c r="J11" s="17">
        <v>165.247758</v>
      </c>
      <c r="K11" s="18">
        <v>174.77231599999999</v>
      </c>
      <c r="L11" s="18">
        <v>173.208718</v>
      </c>
      <c r="M11" s="18">
        <v>177.86535599999999</v>
      </c>
      <c r="N11" s="18"/>
      <c r="O11" s="19" t="str">
        <f t="shared" si="9"/>
        <v/>
      </c>
      <c r="P11" s="20" t="str">
        <f t="shared" si="1"/>
        <v/>
      </c>
      <c r="Q11" s="17">
        <v>664.08845399999996</v>
      </c>
      <c r="R11" s="18">
        <v>638.248153</v>
      </c>
      <c r="S11" s="18">
        <v>700.82385199999999</v>
      </c>
      <c r="T11" s="18">
        <v>726.76123900000005</v>
      </c>
      <c r="U11" s="18"/>
      <c r="V11" s="19" t="str">
        <f t="shared" si="10"/>
        <v/>
      </c>
      <c r="W11" s="20" t="str">
        <f t="shared" si="2"/>
        <v/>
      </c>
      <c r="X11" s="17">
        <v>25.437010999999998</v>
      </c>
      <c r="Y11" s="18">
        <v>22.816763000000002</v>
      </c>
      <c r="Z11" s="18">
        <v>23.668498</v>
      </c>
      <c r="AA11" s="18">
        <v>27.568525000000001</v>
      </c>
      <c r="AB11" s="18"/>
      <c r="AC11" s="19" t="str">
        <f t="shared" si="11"/>
        <v/>
      </c>
      <c r="AD11" s="20" t="str">
        <f t="shared" si="3"/>
        <v/>
      </c>
      <c r="AE11" s="17">
        <v>7.6001899999999996</v>
      </c>
      <c r="AF11" s="18">
        <v>7.3679290000000002</v>
      </c>
      <c r="AG11" s="18">
        <v>8.0503269999999993</v>
      </c>
      <c r="AH11" s="18">
        <v>7.2745870000000004</v>
      </c>
      <c r="AI11" s="18"/>
      <c r="AJ11" s="19" t="str">
        <f t="shared" si="12"/>
        <v/>
      </c>
      <c r="AK11" s="20" t="str">
        <f t="shared" si="4"/>
        <v/>
      </c>
      <c r="AL11" s="17">
        <v>8.8137849999999993</v>
      </c>
      <c r="AM11" s="18">
        <v>6.7753110000000003</v>
      </c>
      <c r="AN11" s="18">
        <v>11.467673</v>
      </c>
      <c r="AO11" s="18">
        <v>8.2109609999999993</v>
      </c>
      <c r="AP11" s="18"/>
      <c r="AQ11" s="19" t="str">
        <f t="shared" si="13"/>
        <v/>
      </c>
      <c r="AR11" s="20" t="str">
        <f t="shared" si="5"/>
        <v/>
      </c>
      <c r="AS11" s="17">
        <v>719.70724371000006</v>
      </c>
      <c r="AT11" s="18">
        <v>765.57603168000014</v>
      </c>
      <c r="AU11" s="18">
        <v>854.55260907999991</v>
      </c>
      <c r="AV11" s="18">
        <v>814.26797294999938</v>
      </c>
      <c r="AW11" s="18"/>
      <c r="AX11" s="19" t="str">
        <f t="shared" si="14"/>
        <v/>
      </c>
      <c r="AY11" s="20" t="str">
        <f t="shared" si="6"/>
        <v/>
      </c>
      <c r="AZ11" s="17">
        <v>1962.6025917100001</v>
      </c>
      <c r="BA11" s="18">
        <v>1993.6493806800004</v>
      </c>
      <c r="BB11" s="18">
        <v>2107.31014108</v>
      </c>
      <c r="BC11" s="18">
        <v>2099.0899539499997</v>
      </c>
      <c r="BD11" s="18"/>
      <c r="BE11" s="19" t="str">
        <f t="shared" si="15"/>
        <v/>
      </c>
      <c r="BF11" s="20" t="str">
        <f t="shared" si="7"/>
        <v/>
      </c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E11"/>
      <c r="CF11"/>
      <c r="CG11"/>
      <c r="CH11"/>
    </row>
    <row r="12" spans="1:86" ht="15.75" x14ac:dyDescent="0.25">
      <c r="A12" s="49"/>
      <c r="B12" s="11" t="s">
        <v>19</v>
      </c>
      <c r="C12" s="12">
        <v>350.23086699999999</v>
      </c>
      <c r="D12" s="13">
        <v>353.12887999999998</v>
      </c>
      <c r="E12" s="13">
        <v>307.48262399999999</v>
      </c>
      <c r="F12" s="13">
        <v>344.91699899999998</v>
      </c>
      <c r="G12" s="13"/>
      <c r="H12" s="14" t="str">
        <f t="shared" si="8"/>
        <v/>
      </c>
      <c r="I12" s="15" t="str">
        <f t="shared" si="0"/>
        <v/>
      </c>
      <c r="J12" s="12">
        <v>196.675409</v>
      </c>
      <c r="K12" s="13">
        <v>208.919625</v>
      </c>
      <c r="L12" s="13">
        <v>201.742829</v>
      </c>
      <c r="M12" s="13">
        <v>215.68051700000001</v>
      </c>
      <c r="N12" s="13"/>
      <c r="O12" s="14" t="str">
        <f t="shared" si="9"/>
        <v/>
      </c>
      <c r="P12" s="15" t="str">
        <f t="shared" si="1"/>
        <v/>
      </c>
      <c r="Q12" s="12">
        <v>660.57058300000006</v>
      </c>
      <c r="R12" s="13">
        <v>659.32039299999997</v>
      </c>
      <c r="S12" s="13">
        <v>668.63977599999998</v>
      </c>
      <c r="T12" s="13">
        <v>688.67986199999996</v>
      </c>
      <c r="U12" s="13"/>
      <c r="V12" s="14" t="str">
        <f t="shared" si="10"/>
        <v/>
      </c>
      <c r="W12" s="15" t="str">
        <f t="shared" si="2"/>
        <v/>
      </c>
      <c r="X12" s="12">
        <v>23.787851</v>
      </c>
      <c r="Y12" s="13">
        <v>22.359836999999999</v>
      </c>
      <c r="Z12" s="13">
        <v>21.22486</v>
      </c>
      <c r="AA12" s="13">
        <v>30.661006</v>
      </c>
      <c r="AB12" s="13"/>
      <c r="AC12" s="14" t="str">
        <f t="shared" si="11"/>
        <v/>
      </c>
      <c r="AD12" s="15" t="str">
        <f t="shared" si="3"/>
        <v/>
      </c>
      <c r="AE12" s="12">
        <v>7.088069</v>
      </c>
      <c r="AF12" s="13">
        <v>8.6191469999999999</v>
      </c>
      <c r="AG12" s="13">
        <v>7.3270860000000004</v>
      </c>
      <c r="AH12" s="13">
        <v>7.5305929999999996</v>
      </c>
      <c r="AI12" s="13"/>
      <c r="AJ12" s="14" t="str">
        <f t="shared" si="12"/>
        <v/>
      </c>
      <c r="AK12" s="15" t="str">
        <f t="shared" si="4"/>
        <v/>
      </c>
      <c r="AL12" s="12">
        <v>7.6523490000000001</v>
      </c>
      <c r="AM12" s="13">
        <v>7.0790179999999996</v>
      </c>
      <c r="AN12" s="13">
        <v>10.650838</v>
      </c>
      <c r="AO12" s="13">
        <v>7.3827939999999996</v>
      </c>
      <c r="AP12" s="13"/>
      <c r="AQ12" s="14" t="str">
        <f t="shared" si="13"/>
        <v/>
      </c>
      <c r="AR12" s="15" t="str">
        <f t="shared" si="5"/>
        <v/>
      </c>
      <c r="AS12" s="12">
        <v>760.75480274999995</v>
      </c>
      <c r="AT12" s="13">
        <v>799.34947228999999</v>
      </c>
      <c r="AU12" s="13">
        <v>881.58435474000044</v>
      </c>
      <c r="AV12" s="13">
        <v>821.10562983000023</v>
      </c>
      <c r="AW12" s="13"/>
      <c r="AX12" s="14" t="str">
        <f t="shared" si="14"/>
        <v/>
      </c>
      <c r="AY12" s="15" t="str">
        <f t="shared" si="6"/>
        <v/>
      </c>
      <c r="AZ12" s="12">
        <v>2006.7599307499997</v>
      </c>
      <c r="BA12" s="13">
        <v>2058.7763722899999</v>
      </c>
      <c r="BB12" s="13">
        <v>2098.65236774</v>
      </c>
      <c r="BC12" s="13">
        <v>2115.9574008300001</v>
      </c>
      <c r="BD12" s="13"/>
      <c r="BE12" s="14" t="str">
        <f t="shared" si="15"/>
        <v/>
      </c>
      <c r="BF12" s="15" t="str">
        <f t="shared" si="7"/>
        <v/>
      </c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E12"/>
      <c r="CF12"/>
      <c r="CG12"/>
      <c r="CH12"/>
    </row>
    <row r="13" spans="1:86" ht="15.75" x14ac:dyDescent="0.25">
      <c r="A13" s="49"/>
      <c r="B13" s="16" t="s">
        <v>20</v>
      </c>
      <c r="C13" s="17">
        <v>311.09070600000001</v>
      </c>
      <c r="D13" s="18">
        <v>335.43642699999998</v>
      </c>
      <c r="E13" s="18">
        <v>317.54337199999998</v>
      </c>
      <c r="F13" s="18">
        <v>327.574095</v>
      </c>
      <c r="G13" s="18"/>
      <c r="H13" s="19" t="str">
        <f t="shared" si="8"/>
        <v/>
      </c>
      <c r="I13" s="20" t="str">
        <f t="shared" si="0"/>
        <v/>
      </c>
      <c r="J13" s="17">
        <v>169.532568</v>
      </c>
      <c r="K13" s="18">
        <v>179.370788</v>
      </c>
      <c r="L13" s="18">
        <v>190.97126700000001</v>
      </c>
      <c r="M13" s="18">
        <v>193.805926</v>
      </c>
      <c r="N13" s="18"/>
      <c r="O13" s="19" t="str">
        <f t="shared" si="9"/>
        <v/>
      </c>
      <c r="P13" s="20" t="str">
        <f t="shared" si="1"/>
        <v/>
      </c>
      <c r="Q13" s="17">
        <v>599.13804900000002</v>
      </c>
      <c r="R13" s="18">
        <v>594.53792599999997</v>
      </c>
      <c r="S13" s="18">
        <v>634.67611999999997</v>
      </c>
      <c r="T13" s="18">
        <v>687.87014699999997</v>
      </c>
      <c r="U13" s="18"/>
      <c r="V13" s="19" t="str">
        <f t="shared" si="10"/>
        <v/>
      </c>
      <c r="W13" s="20" t="str">
        <f t="shared" si="2"/>
        <v/>
      </c>
      <c r="X13" s="17">
        <v>41.331305</v>
      </c>
      <c r="Y13" s="18">
        <v>44.409108000000003</v>
      </c>
      <c r="Z13" s="18">
        <v>36.021791</v>
      </c>
      <c r="AA13" s="18">
        <v>46.285812999999997</v>
      </c>
      <c r="AB13" s="18"/>
      <c r="AC13" s="19" t="str">
        <f t="shared" si="11"/>
        <v/>
      </c>
      <c r="AD13" s="20" t="str">
        <f t="shared" si="3"/>
        <v/>
      </c>
      <c r="AE13" s="17">
        <v>5.6759940000000002</v>
      </c>
      <c r="AF13" s="18">
        <v>7.4973299999999998</v>
      </c>
      <c r="AG13" s="18">
        <v>8.1364750000000008</v>
      </c>
      <c r="AH13" s="18">
        <v>6.7354589999999996</v>
      </c>
      <c r="AI13" s="18"/>
      <c r="AJ13" s="19" t="str">
        <f t="shared" si="12"/>
        <v/>
      </c>
      <c r="AK13" s="20" t="str">
        <f t="shared" si="4"/>
        <v/>
      </c>
      <c r="AL13" s="17">
        <v>8.1694870000000002</v>
      </c>
      <c r="AM13" s="18">
        <v>5.6570460000000002</v>
      </c>
      <c r="AN13" s="18">
        <v>10.379301</v>
      </c>
      <c r="AO13" s="18">
        <v>6.9781719999999998</v>
      </c>
      <c r="AP13" s="18"/>
      <c r="AQ13" s="19" t="str">
        <f t="shared" si="13"/>
        <v/>
      </c>
      <c r="AR13" s="20" t="str">
        <f t="shared" si="5"/>
        <v/>
      </c>
      <c r="AS13" s="17">
        <v>631.64976747999981</v>
      </c>
      <c r="AT13" s="18">
        <v>672.49590193999995</v>
      </c>
      <c r="AU13" s="18">
        <v>736.62827788000061</v>
      </c>
      <c r="AV13" s="18">
        <v>693.91748175000021</v>
      </c>
      <c r="AW13" s="18"/>
      <c r="AX13" s="19" t="str">
        <f t="shared" si="14"/>
        <v/>
      </c>
      <c r="AY13" s="20" t="str">
        <f t="shared" si="6"/>
        <v/>
      </c>
      <c r="AZ13" s="17">
        <v>1766.5878764799997</v>
      </c>
      <c r="BA13" s="18">
        <v>1839.4045269399999</v>
      </c>
      <c r="BB13" s="18">
        <v>1934.3566038800002</v>
      </c>
      <c r="BC13" s="18">
        <v>1963.16709375</v>
      </c>
      <c r="BD13" s="18"/>
      <c r="BE13" s="19" t="str">
        <f t="shared" si="15"/>
        <v/>
      </c>
      <c r="BF13" s="20" t="str">
        <f t="shared" si="7"/>
        <v/>
      </c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E13"/>
      <c r="CF13"/>
      <c r="CG13"/>
      <c r="CH13"/>
    </row>
    <row r="14" spans="1:86" ht="15.75" x14ac:dyDescent="0.25">
      <c r="A14" s="49"/>
      <c r="B14" s="11" t="s">
        <v>21</v>
      </c>
      <c r="C14" s="12">
        <v>374.12485700000002</v>
      </c>
      <c r="D14" s="13">
        <v>375.64042599999999</v>
      </c>
      <c r="E14" s="13">
        <v>341.91405400000002</v>
      </c>
      <c r="F14" s="13">
        <v>335.260558</v>
      </c>
      <c r="G14" s="13"/>
      <c r="H14" s="14" t="str">
        <f t="shared" si="8"/>
        <v/>
      </c>
      <c r="I14" s="15" t="str">
        <f t="shared" si="0"/>
        <v/>
      </c>
      <c r="J14" s="12">
        <v>196.111694</v>
      </c>
      <c r="K14" s="13">
        <v>195.97299799999999</v>
      </c>
      <c r="L14" s="13">
        <v>197.28869599999999</v>
      </c>
      <c r="M14" s="13">
        <v>206.754829</v>
      </c>
      <c r="N14" s="13"/>
      <c r="O14" s="14" t="str">
        <f t="shared" si="9"/>
        <v/>
      </c>
      <c r="P14" s="15" t="str">
        <f t="shared" si="1"/>
        <v/>
      </c>
      <c r="Q14" s="12">
        <v>641.34283000000005</v>
      </c>
      <c r="R14" s="13">
        <v>641.246217</v>
      </c>
      <c r="S14" s="13">
        <v>667.972579</v>
      </c>
      <c r="T14" s="13">
        <v>690.82888200000002</v>
      </c>
      <c r="U14" s="13"/>
      <c r="V14" s="14" t="str">
        <f t="shared" si="10"/>
        <v/>
      </c>
      <c r="W14" s="15" t="str">
        <f t="shared" si="2"/>
        <v/>
      </c>
      <c r="X14" s="12">
        <v>29.623123</v>
      </c>
      <c r="Y14" s="13">
        <v>25.521923999999999</v>
      </c>
      <c r="Z14" s="13">
        <v>30.002548000000001</v>
      </c>
      <c r="AA14" s="13">
        <v>36.407060000000001</v>
      </c>
      <c r="AB14" s="13"/>
      <c r="AC14" s="14" t="str">
        <f t="shared" si="11"/>
        <v/>
      </c>
      <c r="AD14" s="15" t="str">
        <f t="shared" si="3"/>
        <v/>
      </c>
      <c r="AE14" s="12">
        <v>6.3662200000000002</v>
      </c>
      <c r="AF14" s="13">
        <v>8.0271729999999994</v>
      </c>
      <c r="AG14" s="13">
        <v>7.7432309999999998</v>
      </c>
      <c r="AH14" s="13">
        <v>8.2815100000000008</v>
      </c>
      <c r="AI14" s="13"/>
      <c r="AJ14" s="14" t="str">
        <f t="shared" si="12"/>
        <v/>
      </c>
      <c r="AK14" s="15" t="str">
        <f t="shared" si="4"/>
        <v/>
      </c>
      <c r="AL14" s="12">
        <v>8.8315579999999994</v>
      </c>
      <c r="AM14" s="13">
        <v>6.4018280000000001</v>
      </c>
      <c r="AN14" s="13">
        <v>10.777911</v>
      </c>
      <c r="AO14" s="13">
        <v>8.2177869999999995</v>
      </c>
      <c r="AP14" s="13"/>
      <c r="AQ14" s="14" t="str">
        <f t="shared" si="13"/>
        <v/>
      </c>
      <c r="AR14" s="15" t="str">
        <f t="shared" si="5"/>
        <v/>
      </c>
      <c r="AS14" s="12">
        <v>665.83642853999959</v>
      </c>
      <c r="AT14" s="13">
        <v>719.18607455999995</v>
      </c>
      <c r="AU14" s="13">
        <v>761.95927973999983</v>
      </c>
      <c r="AV14" s="13">
        <v>730.19918297999993</v>
      </c>
      <c r="AW14" s="13"/>
      <c r="AX14" s="14" t="str">
        <f t="shared" si="14"/>
        <v/>
      </c>
      <c r="AY14" s="15" t="str">
        <f t="shared" si="6"/>
        <v/>
      </c>
      <c r="AZ14" s="12">
        <v>1922.2367105399999</v>
      </c>
      <c r="BA14" s="13">
        <v>1971.9966405599996</v>
      </c>
      <c r="BB14" s="13">
        <v>2017.6582987399997</v>
      </c>
      <c r="BC14" s="13">
        <v>2015.9498089799999</v>
      </c>
      <c r="BD14" s="13"/>
      <c r="BE14" s="14" t="str">
        <f t="shared" si="15"/>
        <v/>
      </c>
      <c r="BF14" s="15" t="str">
        <f t="shared" si="7"/>
        <v/>
      </c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E14"/>
      <c r="CF14"/>
      <c r="CG14"/>
      <c r="CH14"/>
    </row>
    <row r="15" spans="1:86" ht="15.75" x14ac:dyDescent="0.25">
      <c r="A15" s="49"/>
      <c r="B15" s="16" t="s">
        <v>22</v>
      </c>
      <c r="C15" s="17">
        <v>364.696684</v>
      </c>
      <c r="D15" s="18">
        <v>361.86718500000001</v>
      </c>
      <c r="E15" s="18">
        <v>332.09578699999997</v>
      </c>
      <c r="F15" s="18">
        <v>369.62123400000002</v>
      </c>
      <c r="G15" s="18"/>
      <c r="H15" s="19" t="str">
        <f t="shared" si="8"/>
        <v/>
      </c>
      <c r="I15" s="20" t="str">
        <f t="shared" si="0"/>
        <v/>
      </c>
      <c r="J15" s="17">
        <v>231.99583000000001</v>
      </c>
      <c r="K15" s="18">
        <v>200.28483600000001</v>
      </c>
      <c r="L15" s="18">
        <v>210.73936900000001</v>
      </c>
      <c r="M15" s="18">
        <v>219.54517100000001</v>
      </c>
      <c r="N15" s="18"/>
      <c r="O15" s="19" t="str">
        <f t="shared" si="9"/>
        <v/>
      </c>
      <c r="P15" s="20" t="str">
        <f t="shared" si="1"/>
        <v/>
      </c>
      <c r="Q15" s="17">
        <v>620.25734299999999</v>
      </c>
      <c r="R15" s="18">
        <v>583.69412299999999</v>
      </c>
      <c r="S15" s="18">
        <v>636.08281099999999</v>
      </c>
      <c r="T15" s="18">
        <v>670.683853</v>
      </c>
      <c r="U15" s="18"/>
      <c r="V15" s="19" t="str">
        <f t="shared" si="10"/>
        <v/>
      </c>
      <c r="W15" s="20" t="str">
        <f t="shared" si="2"/>
        <v/>
      </c>
      <c r="X15" s="17">
        <v>28.778130000000001</v>
      </c>
      <c r="Y15" s="18">
        <v>28.554369000000001</v>
      </c>
      <c r="Z15" s="18">
        <v>36.982416000000001</v>
      </c>
      <c r="AA15" s="18">
        <v>35.967852999999998</v>
      </c>
      <c r="AB15" s="18"/>
      <c r="AC15" s="19" t="str">
        <f t="shared" si="11"/>
        <v/>
      </c>
      <c r="AD15" s="20" t="str">
        <f t="shared" si="3"/>
        <v/>
      </c>
      <c r="AE15" s="17">
        <v>5.8696760000000001</v>
      </c>
      <c r="AF15" s="18">
        <v>8.9135640000000009</v>
      </c>
      <c r="AG15" s="18">
        <v>7.2235839999999998</v>
      </c>
      <c r="AH15" s="18">
        <v>6.7261420000000003</v>
      </c>
      <c r="AI15" s="18"/>
      <c r="AJ15" s="19" t="str">
        <f t="shared" si="12"/>
        <v/>
      </c>
      <c r="AK15" s="20" t="str">
        <f t="shared" si="4"/>
        <v/>
      </c>
      <c r="AL15" s="17">
        <v>8.6272500000000001</v>
      </c>
      <c r="AM15" s="18">
        <v>7.9928840000000001</v>
      </c>
      <c r="AN15" s="18">
        <v>9.7493499999999997</v>
      </c>
      <c r="AO15" s="18">
        <v>7.9043659999999996</v>
      </c>
      <c r="AP15" s="18"/>
      <c r="AQ15" s="19" t="str">
        <f t="shared" si="13"/>
        <v/>
      </c>
      <c r="AR15" s="20" t="str">
        <f t="shared" si="5"/>
        <v/>
      </c>
      <c r="AS15" s="17">
        <v>781.4164485199999</v>
      </c>
      <c r="AT15" s="18">
        <v>805.31134166999982</v>
      </c>
      <c r="AU15" s="18">
        <v>884.94083648000037</v>
      </c>
      <c r="AV15" s="18">
        <v>828.77079224999943</v>
      </c>
      <c r="AW15" s="18"/>
      <c r="AX15" s="19" t="str">
        <f t="shared" si="14"/>
        <v/>
      </c>
      <c r="AY15" s="20" t="str">
        <f t="shared" si="6"/>
        <v/>
      </c>
      <c r="AZ15" s="17">
        <v>2041.6413615199999</v>
      </c>
      <c r="BA15" s="18">
        <v>1996.6183026699998</v>
      </c>
      <c r="BB15" s="18">
        <v>2117.8141534800002</v>
      </c>
      <c r="BC15" s="18">
        <v>2139.2194112499997</v>
      </c>
      <c r="BD15" s="18"/>
      <c r="BE15" s="19" t="str">
        <f t="shared" si="15"/>
        <v/>
      </c>
      <c r="BF15" s="20" t="str">
        <f t="shared" si="7"/>
        <v/>
      </c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E15"/>
      <c r="CF15"/>
      <c r="CG15"/>
      <c r="CH15"/>
    </row>
    <row r="16" spans="1:86" ht="15.75" x14ac:dyDescent="0.25">
      <c r="A16" s="49"/>
      <c r="B16" s="21" t="s">
        <v>23</v>
      </c>
      <c r="C16" s="31">
        <v>336.66145599999999</v>
      </c>
      <c r="D16" s="32">
        <v>360.44908900000001</v>
      </c>
      <c r="E16" s="32">
        <v>322.22198600000002</v>
      </c>
      <c r="F16" s="32">
        <v>341.02700299999998</v>
      </c>
      <c r="G16" s="32"/>
      <c r="H16" s="33" t="str">
        <f t="shared" si="8"/>
        <v/>
      </c>
      <c r="I16" s="34" t="str">
        <f t="shared" si="0"/>
        <v/>
      </c>
      <c r="J16" s="31">
        <v>204.27242200000001</v>
      </c>
      <c r="K16" s="32">
        <v>210.57857100000001</v>
      </c>
      <c r="L16" s="32">
        <v>227.83605600000001</v>
      </c>
      <c r="M16" s="32">
        <v>233.04879800000001</v>
      </c>
      <c r="N16" s="32"/>
      <c r="O16" s="33" t="str">
        <f t="shared" si="9"/>
        <v/>
      </c>
      <c r="P16" s="34" t="str">
        <f t="shared" si="1"/>
        <v/>
      </c>
      <c r="Q16" s="31">
        <v>612.52839600000004</v>
      </c>
      <c r="R16" s="32">
        <v>614.261439</v>
      </c>
      <c r="S16" s="32">
        <v>658.55936999999994</v>
      </c>
      <c r="T16" s="32">
        <v>716.56281799999999</v>
      </c>
      <c r="U16" s="32"/>
      <c r="V16" s="33" t="str">
        <f t="shared" si="10"/>
        <v/>
      </c>
      <c r="W16" s="34" t="str">
        <f t="shared" si="2"/>
        <v/>
      </c>
      <c r="X16" s="31">
        <v>37.409069000000002</v>
      </c>
      <c r="Y16" s="32">
        <v>36.916601999999997</v>
      </c>
      <c r="Z16" s="32">
        <v>40.636420999999999</v>
      </c>
      <c r="AA16" s="32">
        <v>62.864882999999999</v>
      </c>
      <c r="AB16" s="32"/>
      <c r="AC16" s="33" t="str">
        <f t="shared" si="11"/>
        <v/>
      </c>
      <c r="AD16" s="34" t="str">
        <f t="shared" si="3"/>
        <v/>
      </c>
      <c r="AE16" s="31">
        <v>6.889729</v>
      </c>
      <c r="AF16" s="32">
        <v>7.2942200000000001</v>
      </c>
      <c r="AG16" s="32">
        <v>6.6567720000000001</v>
      </c>
      <c r="AH16" s="32">
        <v>6.5347299999999997</v>
      </c>
      <c r="AI16" s="32"/>
      <c r="AJ16" s="33" t="str">
        <f t="shared" si="12"/>
        <v/>
      </c>
      <c r="AK16" s="34" t="str">
        <f t="shared" si="4"/>
        <v/>
      </c>
      <c r="AL16" s="31">
        <v>9.8159550000000007</v>
      </c>
      <c r="AM16" s="32">
        <v>7.0713739999999996</v>
      </c>
      <c r="AN16" s="32">
        <v>9.0800979999999996</v>
      </c>
      <c r="AO16" s="32">
        <v>6.6018730000000003</v>
      </c>
      <c r="AP16" s="32"/>
      <c r="AQ16" s="33" t="str">
        <f t="shared" si="13"/>
        <v/>
      </c>
      <c r="AR16" s="34" t="str">
        <f t="shared" si="5"/>
        <v/>
      </c>
      <c r="AS16" s="31">
        <v>737.09846872999992</v>
      </c>
      <c r="AT16" s="32">
        <v>767.64626445999988</v>
      </c>
      <c r="AU16" s="37">
        <v>857.96666902000015</v>
      </c>
      <c r="AV16" s="37">
        <v>809.42351749999989</v>
      </c>
      <c r="AW16" s="37"/>
      <c r="AX16" s="33" t="str">
        <f t="shared" si="14"/>
        <v/>
      </c>
      <c r="AY16" s="34" t="str">
        <f t="shared" si="6"/>
        <v/>
      </c>
      <c r="AZ16" s="31">
        <v>1944.67549573</v>
      </c>
      <c r="BA16" s="32">
        <v>2004.2175594600001</v>
      </c>
      <c r="BB16" s="32">
        <v>2122.9573720200001</v>
      </c>
      <c r="BC16" s="32">
        <v>2176.0636224999998</v>
      </c>
      <c r="BD16" s="32"/>
      <c r="BE16" s="33" t="str">
        <f t="shared" si="15"/>
        <v/>
      </c>
      <c r="BF16" s="34" t="str">
        <f t="shared" si="7"/>
        <v/>
      </c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E16"/>
      <c r="CF16"/>
      <c r="CG16"/>
      <c r="CH16"/>
    </row>
    <row r="17" spans="1:86" ht="15.75" x14ac:dyDescent="0.25">
      <c r="A17" s="49"/>
      <c r="B17" s="22" t="s">
        <v>34</v>
      </c>
      <c r="C17" s="23">
        <f t="shared" ref="C17:F17" si="16">SUM(C5:C5)</f>
        <v>328.49564500000002</v>
      </c>
      <c r="D17" s="24">
        <f t="shared" si="16"/>
        <v>375.85282999999998</v>
      </c>
      <c r="E17" s="24">
        <f t="shared" si="16"/>
        <v>336.18494299999998</v>
      </c>
      <c r="F17" s="24">
        <f t="shared" si="16"/>
        <v>300.14671800000002</v>
      </c>
      <c r="G17" s="24">
        <f>SUM(G5:G5)</f>
        <v>297.86102299999999</v>
      </c>
      <c r="H17" s="25">
        <f t="shared" si="8"/>
        <v>-0.76152590147596821</v>
      </c>
      <c r="I17" s="26">
        <f t="shared" si="0"/>
        <v>14.71074581078334</v>
      </c>
      <c r="J17" s="23">
        <f t="shared" ref="J17:M17" si="17">SUM(J5:J5)</f>
        <v>191.52497299999999</v>
      </c>
      <c r="K17" s="24">
        <f t="shared" si="17"/>
        <v>211.50611499999999</v>
      </c>
      <c r="L17" s="24">
        <f t="shared" si="17"/>
        <v>209.66439299999999</v>
      </c>
      <c r="M17" s="24">
        <f t="shared" si="17"/>
        <v>219.727439</v>
      </c>
      <c r="N17" s="24">
        <f>SUM(N5:N5)</f>
        <v>209.48381699999999</v>
      </c>
      <c r="O17" s="25">
        <f t="shared" si="9"/>
        <v>-4.6619675934055813</v>
      </c>
      <c r="P17" s="26">
        <f t="shared" si="1"/>
        <v>10.345976631389108</v>
      </c>
      <c r="Q17" s="23">
        <f t="shared" ref="Q17:T17" si="18">SUM(Q5:Q5)</f>
        <v>598.04577099999995</v>
      </c>
      <c r="R17" s="24">
        <f t="shared" si="18"/>
        <v>632.57684700000004</v>
      </c>
      <c r="S17" s="24">
        <f t="shared" si="18"/>
        <v>624.28526399999998</v>
      </c>
      <c r="T17" s="24">
        <f t="shared" si="18"/>
        <v>650.08656800000006</v>
      </c>
      <c r="U17" s="24">
        <f>SUM(U5:U5)</f>
        <v>642.20946600000002</v>
      </c>
      <c r="V17" s="25">
        <f t="shared" si="10"/>
        <v>-1.2117004700210996</v>
      </c>
      <c r="W17" s="26">
        <f t="shared" si="2"/>
        <v>31.717410074177131</v>
      </c>
      <c r="X17" s="23">
        <f t="shared" ref="X17:AA17" si="19">SUM(X5:X5)</f>
        <v>22.878022999999999</v>
      </c>
      <c r="Y17" s="24">
        <f t="shared" si="19"/>
        <v>19.653856999999999</v>
      </c>
      <c r="Z17" s="24">
        <f t="shared" si="19"/>
        <v>20.751056999999999</v>
      </c>
      <c r="AA17" s="24">
        <f t="shared" si="19"/>
        <v>25.562859</v>
      </c>
      <c r="AB17" s="24">
        <f>SUM(AB5:AB5)</f>
        <v>41.895060000000001</v>
      </c>
      <c r="AC17" s="25">
        <f t="shared" si="11"/>
        <v>63.890353578995217</v>
      </c>
      <c r="AD17" s="26">
        <f t="shared" si="3"/>
        <v>2.069111198840933</v>
      </c>
      <c r="AE17" s="23">
        <f t="shared" ref="AE17:AH17" si="20">SUM(AE5:AE5)</f>
        <v>6.8869179999999997</v>
      </c>
      <c r="AF17" s="24">
        <f t="shared" si="20"/>
        <v>8.3686530000000001</v>
      </c>
      <c r="AG17" s="24">
        <f t="shared" si="20"/>
        <v>9.7054139999999993</v>
      </c>
      <c r="AH17" s="24">
        <f t="shared" si="20"/>
        <v>8.3039590000000008</v>
      </c>
      <c r="AI17" s="24">
        <f>SUM(AI5:AI5)</f>
        <v>6.6754119999999997</v>
      </c>
      <c r="AJ17" s="25">
        <f t="shared" si="12"/>
        <v>-19.611693651184947</v>
      </c>
      <c r="AK17" s="26">
        <f t="shared" si="4"/>
        <v>0.32968492528897558</v>
      </c>
      <c r="AL17" s="23">
        <f t="shared" ref="AL17:AO17" si="21">SUM(AL5:AL5)</f>
        <v>7.8888559999999996</v>
      </c>
      <c r="AM17" s="24">
        <f t="shared" si="21"/>
        <v>6.3890739999999999</v>
      </c>
      <c r="AN17" s="24">
        <f t="shared" si="21"/>
        <v>7.118938</v>
      </c>
      <c r="AO17" s="24">
        <f t="shared" si="21"/>
        <v>8.8348840000000006</v>
      </c>
      <c r="AP17" s="24">
        <f>SUM(AP5:AP5)</f>
        <v>8.0118500000000008</v>
      </c>
      <c r="AQ17" s="25">
        <f t="shared" si="13"/>
        <v>-9.3157306875789168</v>
      </c>
      <c r="AR17" s="26">
        <f t="shared" si="5"/>
        <v>0.39568886065406594</v>
      </c>
      <c r="AS17" s="23">
        <f t="shared" ref="AS17:AV17" si="22">SUM(AS5:AS5)</f>
        <v>716.46066270000028</v>
      </c>
      <c r="AT17" s="24">
        <f t="shared" si="22"/>
        <v>721.55529077000006</v>
      </c>
      <c r="AU17" s="24">
        <f t="shared" si="22"/>
        <v>797.09005461999982</v>
      </c>
      <c r="AV17" s="24">
        <f t="shared" si="22"/>
        <v>853.16382190000036</v>
      </c>
      <c r="AW17" s="24">
        <f>SUM(AW5:AW5)</f>
        <v>818.64870124999948</v>
      </c>
      <c r="AX17" s="25">
        <f t="shared" si="14"/>
        <v>-4.0455443332249512</v>
      </c>
      <c r="AY17" s="26">
        <f t="shared" si="6"/>
        <v>40.431382498866434</v>
      </c>
      <c r="AZ17" s="23">
        <f t="shared" ref="AZ17:BC17" si="23">SUM(AZ5:AZ5)</f>
        <v>1872.1808487000001</v>
      </c>
      <c r="BA17" s="24">
        <f t="shared" si="23"/>
        <v>1975.90266677</v>
      </c>
      <c r="BB17" s="24">
        <f t="shared" si="23"/>
        <v>2004.8000636199999</v>
      </c>
      <c r="BC17" s="24">
        <f t="shared" si="23"/>
        <v>2065.8262488999999</v>
      </c>
      <c r="BD17" s="24">
        <f>SUM(BD5:BD5)</f>
        <v>2024.7853292499997</v>
      </c>
      <c r="BE17" s="25">
        <f t="shared" si="15"/>
        <v>-1.9866588330869284</v>
      </c>
      <c r="BF17" s="26">
        <f t="shared" si="7"/>
        <v>100</v>
      </c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E17"/>
      <c r="CF17"/>
      <c r="CG17"/>
      <c r="CH17"/>
    </row>
    <row r="18" spans="1:86" ht="15.75" x14ac:dyDescent="0.25">
      <c r="A18" s="49"/>
      <c r="B18" s="38" t="s">
        <v>24</v>
      </c>
      <c r="C18" s="39">
        <v>3981.2150580000002</v>
      </c>
      <c r="D18" s="40">
        <v>4153.8902859999998</v>
      </c>
      <c r="E18" s="40">
        <v>3761.2875570000001</v>
      </c>
      <c r="F18" s="40">
        <v>3835.91003</v>
      </c>
      <c r="G18" s="40">
        <f>SUM(G5:G16)</f>
        <v>297.86102299999999</v>
      </c>
      <c r="H18" s="41">
        <f t="shared" si="8"/>
        <v>-92.234931980404141</v>
      </c>
      <c r="I18" s="42">
        <f t="shared" si="0"/>
        <v>14.71074581078334</v>
      </c>
      <c r="J18" s="39">
        <v>2157.8388020000002</v>
      </c>
      <c r="K18" s="40">
        <v>2291.6586520000001</v>
      </c>
      <c r="L18" s="40">
        <v>2266.1168039999998</v>
      </c>
      <c r="M18" s="40">
        <v>2332.970112</v>
      </c>
      <c r="N18" s="40">
        <f>SUM(N5:N16)</f>
        <v>209.48381699999999</v>
      </c>
      <c r="O18" s="41">
        <f t="shared" si="9"/>
        <v>-91.020724358083854</v>
      </c>
      <c r="P18" s="42">
        <f t="shared" si="1"/>
        <v>10.345976631389108</v>
      </c>
      <c r="Q18" s="39">
        <v>7492.215115</v>
      </c>
      <c r="R18" s="40">
        <v>7524.0231549999999</v>
      </c>
      <c r="S18" s="40">
        <v>7753.5577089999997</v>
      </c>
      <c r="T18" s="40">
        <v>8082.0388270000003</v>
      </c>
      <c r="U18" s="40">
        <f>SUM(U5:U16)</f>
        <v>642.20946600000002</v>
      </c>
      <c r="V18" s="41">
        <f t="shared" si="10"/>
        <v>-92.05386809260871</v>
      </c>
      <c r="W18" s="42">
        <f t="shared" si="2"/>
        <v>31.717410074177131</v>
      </c>
      <c r="X18" s="39">
        <v>382.47132399999998</v>
      </c>
      <c r="Y18" s="40">
        <v>372.22922399999999</v>
      </c>
      <c r="Z18" s="40">
        <v>377.71199899999999</v>
      </c>
      <c r="AA18" s="40">
        <v>460.87642599999998</v>
      </c>
      <c r="AB18" s="40">
        <f>SUM(AB5:AB16)</f>
        <v>41.895060000000001</v>
      </c>
      <c r="AC18" s="41">
        <f t="shared" si="11"/>
        <v>-90.909697776557579</v>
      </c>
      <c r="AD18" s="42">
        <f t="shared" si="3"/>
        <v>2.069111198840933</v>
      </c>
      <c r="AE18" s="39">
        <v>80.524259999999998</v>
      </c>
      <c r="AF18" s="40">
        <v>99.162310999999988</v>
      </c>
      <c r="AG18" s="40">
        <v>118.182537</v>
      </c>
      <c r="AH18" s="40">
        <v>98.273833999999994</v>
      </c>
      <c r="AI18" s="40">
        <f>SUM(AI5:AI16)</f>
        <v>6.6754119999999997</v>
      </c>
      <c r="AJ18" s="41">
        <f t="shared" si="12"/>
        <v>-93.207335332007105</v>
      </c>
      <c r="AK18" s="42">
        <f t="shared" si="4"/>
        <v>0.32968492528897558</v>
      </c>
      <c r="AL18" s="39">
        <v>101.87055700000001</v>
      </c>
      <c r="AM18" s="40">
        <v>81.849528000000007</v>
      </c>
      <c r="AN18" s="40">
        <v>108.72627799999999</v>
      </c>
      <c r="AO18" s="40">
        <v>107.665899</v>
      </c>
      <c r="AP18" s="40">
        <f>SUM(AP5:AP16)</f>
        <v>8.0118500000000008</v>
      </c>
      <c r="AQ18" s="41">
        <f t="shared" si="13"/>
        <v>-92.558600193362992</v>
      </c>
      <c r="AR18" s="42">
        <f t="shared" si="5"/>
        <v>0.39568886065406594</v>
      </c>
      <c r="AS18" s="39">
        <v>9066.5181604700047</v>
      </c>
      <c r="AT18" s="40">
        <v>9537.0917110700029</v>
      </c>
      <c r="AU18" s="40">
        <v>10416.598181080006</v>
      </c>
      <c r="AV18" s="40">
        <v>10168.014218619999</v>
      </c>
      <c r="AW18" s="40">
        <f>SUM(AW5:AW16)</f>
        <v>818.64870124999948</v>
      </c>
      <c r="AX18" s="41">
        <f t="shared" si="14"/>
        <v>-91.948784849741216</v>
      </c>
      <c r="AY18" s="42">
        <f t="shared" si="6"/>
        <v>40.431382498866434</v>
      </c>
      <c r="AZ18" s="39">
        <v>23262.653276469999</v>
      </c>
      <c r="BA18" s="40">
        <v>24059.904867069999</v>
      </c>
      <c r="BB18" s="40">
        <v>24802.181065080003</v>
      </c>
      <c r="BC18" s="40">
        <v>25085.749346619996</v>
      </c>
      <c r="BD18" s="40">
        <f>SUM(BD5:BD16)</f>
        <v>2024.7853292499997</v>
      </c>
      <c r="BE18" s="41">
        <f t="shared" si="15"/>
        <v>-91.928543567613957</v>
      </c>
      <c r="BF18" s="42">
        <f t="shared" si="7"/>
        <v>100</v>
      </c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E18"/>
      <c r="CF18"/>
      <c r="CG18"/>
      <c r="CH18"/>
    </row>
    <row r="19" spans="1:86" x14ac:dyDescent="0.2">
      <c r="B19" s="28" t="s">
        <v>33</v>
      </c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E19"/>
      <c r="CF19"/>
      <c r="CG19"/>
      <c r="CH19"/>
    </row>
    <row r="20" spans="1:86" ht="13.9" x14ac:dyDescent="0.3">
      <c r="B20" s="30" t="s">
        <v>25</v>
      </c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E20"/>
      <c r="CF20"/>
      <c r="CG20"/>
      <c r="CH20"/>
    </row>
    <row r="21" spans="1:86" ht="13.9" x14ac:dyDescent="0.3">
      <c r="B21" s="28" t="s">
        <v>35</v>
      </c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E21"/>
      <c r="CF21"/>
      <c r="CG21"/>
      <c r="CH21"/>
    </row>
    <row r="22" spans="1:86" x14ac:dyDescent="0.2">
      <c r="B22" s="28" t="s">
        <v>30</v>
      </c>
    </row>
  </sheetData>
  <mergeCells count="19">
    <mergeCell ref="A5:A18"/>
    <mergeCell ref="A1:B2"/>
    <mergeCell ref="A3:A4"/>
    <mergeCell ref="C1:I2"/>
    <mergeCell ref="C3:I3"/>
    <mergeCell ref="AS1:AY2"/>
    <mergeCell ref="AZ1:BF2"/>
    <mergeCell ref="J3:P3"/>
    <mergeCell ref="Q3:W3"/>
    <mergeCell ref="X3:AD3"/>
    <mergeCell ref="AE3:AK3"/>
    <mergeCell ref="AL3:AR3"/>
    <mergeCell ref="AS3:AY3"/>
    <mergeCell ref="AZ3:BF3"/>
    <mergeCell ref="J1:P2"/>
    <mergeCell ref="Q1:W2"/>
    <mergeCell ref="X1:AD2"/>
    <mergeCell ref="AE1:AK2"/>
    <mergeCell ref="AL1:A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dcterms:created xsi:type="dcterms:W3CDTF">2013-05-06T10:34:28Z</dcterms:created>
  <dcterms:modified xsi:type="dcterms:W3CDTF">2015-02-05T06:13:32Z</dcterms:modified>
</cp:coreProperties>
</file>